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Рейтинг 10 класс 2025-2026\прием документов\"/>
    </mc:Choice>
  </mc:AlternateContent>
  <bookViews>
    <workbookView xWindow="0" yWindow="0" windowWidth="28800" windowHeight="12300"/>
  </bookViews>
  <sheets>
    <sheet name="МЕД_А" sheetId="1" r:id="rId1"/>
    <sheet name="СОЦ_А" sheetId="5" r:id="rId2"/>
    <sheet name="ГУМ_А" sheetId="3" r:id="rId3"/>
    <sheet name="ТЕХН_А" sheetId="6" r:id="rId4"/>
    <sheet name="СОЦ_Т" sheetId="4" r:id="rId5"/>
    <sheet name="ТЕХН_Т" sheetId="7" r:id="rId6"/>
  </sheets>
  <definedNames>
    <definedName name="_xlnm._FilterDatabase" localSheetId="2" hidden="1">ГУМ_А!$M$4:$BF$30</definedName>
    <definedName name="_xlnm._FilterDatabase" localSheetId="0" hidden="1">МЕД_А!$A$4:$BF$37</definedName>
    <definedName name="_xlnm._FilterDatabase" localSheetId="1" hidden="1">СОЦ_А!$A$4:$BF$46</definedName>
    <definedName name="_xlnm._FilterDatabase" localSheetId="4" hidden="1">СОЦ_Т!$A$4:$BF$52</definedName>
    <definedName name="_xlnm._FilterDatabase" localSheetId="3" hidden="1">ТЕХН_А!$A$4:$BF$61</definedName>
    <definedName name="_xlnm._FilterDatabase" localSheetId="5" hidden="1">ТЕХН_Т!$A$4:$BF$30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8" i="7" l="1"/>
  <c r="BD28" i="7"/>
  <c r="BC28" i="7"/>
  <c r="BB28" i="7"/>
  <c r="BA28" i="7"/>
  <c r="AZ28" i="7"/>
  <c r="AY28" i="7"/>
  <c r="AX28" i="7"/>
  <c r="AW28" i="7"/>
  <c r="AV28" i="7"/>
  <c r="AU28" i="7"/>
  <c r="AD28" i="7"/>
  <c r="AF28" i="7"/>
  <c r="AH28" i="7"/>
  <c r="AB28" i="7" l="1"/>
  <c r="Z28" i="7"/>
  <c r="X28" i="7"/>
  <c r="V28" i="7"/>
  <c r="T28" i="7"/>
  <c r="R28" i="7"/>
  <c r="P28" i="7"/>
  <c r="N28" i="7"/>
  <c r="BE21" i="3"/>
  <c r="BD21" i="3"/>
  <c r="BC21" i="3"/>
  <c r="BB21" i="3"/>
  <c r="BA21" i="3"/>
  <c r="AZ21" i="3"/>
  <c r="AY21" i="3"/>
  <c r="AX21" i="3"/>
  <c r="AW21" i="3"/>
  <c r="AV21" i="3"/>
  <c r="AU21" i="3"/>
  <c r="AH21" i="3"/>
  <c r="AF21" i="3"/>
  <c r="AD21" i="3"/>
  <c r="AB21" i="3"/>
  <c r="Z21" i="3"/>
  <c r="X21" i="3"/>
  <c r="V21" i="3"/>
  <c r="T21" i="3"/>
  <c r="R21" i="3"/>
  <c r="P21" i="3"/>
  <c r="N21" i="3"/>
  <c r="N32" i="5"/>
  <c r="P32" i="5"/>
  <c r="R32" i="5"/>
  <c r="T32" i="5"/>
  <c r="V32" i="5"/>
  <c r="X32" i="5"/>
  <c r="Z32" i="5"/>
  <c r="AB32" i="5"/>
  <c r="AD32" i="5"/>
  <c r="AF32" i="5"/>
  <c r="AH32" i="5"/>
  <c r="AU32" i="5"/>
  <c r="AV32" i="5"/>
  <c r="AW32" i="5"/>
  <c r="AX32" i="5"/>
  <c r="AY32" i="5"/>
  <c r="AZ32" i="5"/>
  <c r="BA32" i="5"/>
  <c r="BB32" i="5"/>
  <c r="BC32" i="5"/>
  <c r="BD32" i="5"/>
  <c r="BE32" i="5"/>
  <c r="BF28" i="7" l="1"/>
  <c r="BF32" i="5"/>
  <c r="BF21" i="3"/>
  <c r="AX26" i="3"/>
  <c r="AY26" i="3"/>
  <c r="AZ26" i="3"/>
  <c r="BA26" i="3"/>
  <c r="BB26" i="3"/>
  <c r="BC26" i="3"/>
  <c r="BD26" i="3"/>
  <c r="BE26" i="3"/>
  <c r="AW26" i="3"/>
  <c r="AV26" i="3"/>
  <c r="AU26" i="3"/>
  <c r="AH26" i="3"/>
  <c r="AF26" i="3"/>
  <c r="AD26" i="3"/>
  <c r="AB26" i="3"/>
  <c r="Z26" i="3"/>
  <c r="X26" i="3"/>
  <c r="V26" i="3"/>
  <c r="T26" i="3"/>
  <c r="R26" i="3"/>
  <c r="P26" i="3"/>
  <c r="N26" i="3"/>
  <c r="BF26" i="3" l="1"/>
  <c r="BE30" i="4" l="1"/>
  <c r="BD30" i="4"/>
  <c r="BC30" i="4"/>
  <c r="BB30" i="4"/>
  <c r="BA30" i="4"/>
  <c r="AZ30" i="4"/>
  <c r="AY30" i="4"/>
  <c r="AX30" i="4"/>
  <c r="AW30" i="4"/>
  <c r="AV30" i="4"/>
  <c r="AU30" i="4"/>
  <c r="AH30" i="4"/>
  <c r="AF30" i="4"/>
  <c r="AD30" i="4"/>
  <c r="AB30" i="4"/>
  <c r="Z30" i="4"/>
  <c r="X30" i="4"/>
  <c r="V30" i="4"/>
  <c r="T30" i="4"/>
  <c r="R30" i="4"/>
  <c r="P30" i="4"/>
  <c r="N30" i="4"/>
  <c r="BE22" i="4"/>
  <c r="BD22" i="4"/>
  <c r="BC22" i="4"/>
  <c r="BB22" i="4"/>
  <c r="BA22" i="4"/>
  <c r="AZ22" i="4"/>
  <c r="AY22" i="4"/>
  <c r="AX22" i="4"/>
  <c r="AW22" i="4"/>
  <c r="AV22" i="4"/>
  <c r="AU22" i="4"/>
  <c r="AH22" i="4"/>
  <c r="AF22" i="4"/>
  <c r="AD22" i="4"/>
  <c r="AB22" i="4"/>
  <c r="Z22" i="4"/>
  <c r="X22" i="4"/>
  <c r="V22" i="4"/>
  <c r="T22" i="4"/>
  <c r="R22" i="4"/>
  <c r="P22" i="4"/>
  <c r="N22" i="4"/>
  <c r="BE23" i="7"/>
  <c r="BD23" i="7"/>
  <c r="BC23" i="7"/>
  <c r="BB23" i="7"/>
  <c r="BA23" i="7"/>
  <c r="AZ23" i="7"/>
  <c r="AY23" i="7"/>
  <c r="AX23" i="7"/>
  <c r="AW23" i="7"/>
  <c r="AV23" i="7"/>
  <c r="AU23" i="7"/>
  <c r="AH23" i="7"/>
  <c r="AF23" i="7"/>
  <c r="AD23" i="7"/>
  <c r="AB23" i="7"/>
  <c r="Z23" i="7"/>
  <c r="X23" i="7"/>
  <c r="V23" i="7"/>
  <c r="T23" i="7"/>
  <c r="R23" i="7"/>
  <c r="P23" i="7"/>
  <c r="N23" i="7"/>
  <c r="BE18" i="7"/>
  <c r="BD18" i="7"/>
  <c r="BC18" i="7"/>
  <c r="BB18" i="7"/>
  <c r="BA18" i="7"/>
  <c r="AZ18" i="7"/>
  <c r="AY18" i="7"/>
  <c r="AX18" i="7"/>
  <c r="AW18" i="7"/>
  <c r="AV18" i="7"/>
  <c r="AU18" i="7"/>
  <c r="AH18" i="7"/>
  <c r="AF18" i="7"/>
  <c r="AD18" i="7"/>
  <c r="AB18" i="7"/>
  <c r="Z18" i="7"/>
  <c r="X18" i="7"/>
  <c r="V18" i="7"/>
  <c r="T18" i="7"/>
  <c r="R18" i="7"/>
  <c r="P18" i="7"/>
  <c r="N18" i="7"/>
  <c r="BE48" i="4"/>
  <c r="BD48" i="4"/>
  <c r="BC48" i="4"/>
  <c r="BB48" i="4"/>
  <c r="BA48" i="4"/>
  <c r="AZ48" i="4"/>
  <c r="AY48" i="4"/>
  <c r="AX48" i="4"/>
  <c r="AW48" i="4"/>
  <c r="AV48" i="4"/>
  <c r="AU48" i="4"/>
  <c r="AH48" i="4"/>
  <c r="AF48" i="4"/>
  <c r="AD48" i="4"/>
  <c r="AB48" i="4"/>
  <c r="Z48" i="4"/>
  <c r="X48" i="4"/>
  <c r="V48" i="4"/>
  <c r="T48" i="4"/>
  <c r="R48" i="4"/>
  <c r="P48" i="4"/>
  <c r="N48" i="4"/>
  <c r="BE39" i="4"/>
  <c r="BD39" i="4"/>
  <c r="BC39" i="4"/>
  <c r="BB39" i="4"/>
  <c r="BA39" i="4"/>
  <c r="AZ39" i="4"/>
  <c r="AY39" i="4"/>
  <c r="AX39" i="4"/>
  <c r="AW39" i="4"/>
  <c r="AV39" i="4"/>
  <c r="AU39" i="4"/>
  <c r="AH39" i="4"/>
  <c r="AF39" i="4"/>
  <c r="AD39" i="4"/>
  <c r="AB39" i="4"/>
  <c r="Z39" i="4"/>
  <c r="X39" i="4"/>
  <c r="V39" i="4"/>
  <c r="T39" i="4"/>
  <c r="R39" i="4"/>
  <c r="P39" i="4"/>
  <c r="N39" i="4"/>
  <c r="BE36" i="4"/>
  <c r="BD36" i="4"/>
  <c r="BC36" i="4"/>
  <c r="BB36" i="4"/>
  <c r="BA36" i="4"/>
  <c r="AZ36" i="4"/>
  <c r="AY36" i="4"/>
  <c r="AX36" i="4"/>
  <c r="AW36" i="4"/>
  <c r="AV36" i="4"/>
  <c r="AU36" i="4"/>
  <c r="AH36" i="4"/>
  <c r="AF36" i="4"/>
  <c r="AD36" i="4"/>
  <c r="AB36" i="4"/>
  <c r="Z36" i="4"/>
  <c r="X36" i="4"/>
  <c r="V36" i="4"/>
  <c r="T36" i="4"/>
  <c r="R36" i="4"/>
  <c r="P36" i="4"/>
  <c r="N36" i="4"/>
  <c r="BE33" i="4"/>
  <c r="BD33" i="4"/>
  <c r="BC33" i="4"/>
  <c r="BB33" i="4"/>
  <c r="BA33" i="4"/>
  <c r="AZ33" i="4"/>
  <c r="AY33" i="4"/>
  <c r="AX33" i="4"/>
  <c r="AW33" i="4"/>
  <c r="AV33" i="4"/>
  <c r="AU33" i="4"/>
  <c r="AH33" i="4"/>
  <c r="AF33" i="4"/>
  <c r="AD33" i="4"/>
  <c r="AB33" i="4"/>
  <c r="Z33" i="4"/>
  <c r="X33" i="4"/>
  <c r="V33" i="4"/>
  <c r="T33" i="4"/>
  <c r="R33" i="4"/>
  <c r="P33" i="4"/>
  <c r="N33" i="4"/>
  <c r="BE20" i="4"/>
  <c r="BD20" i="4"/>
  <c r="BC20" i="4"/>
  <c r="BB20" i="4"/>
  <c r="BA20" i="4"/>
  <c r="AZ20" i="4"/>
  <c r="AY20" i="4"/>
  <c r="AX20" i="4"/>
  <c r="AW20" i="4"/>
  <c r="AV20" i="4"/>
  <c r="AU20" i="4"/>
  <c r="AH20" i="4"/>
  <c r="AF20" i="4"/>
  <c r="AD20" i="4"/>
  <c r="AB20" i="4"/>
  <c r="Z20" i="4"/>
  <c r="X20" i="4"/>
  <c r="V20" i="4"/>
  <c r="T20" i="4"/>
  <c r="R20" i="4"/>
  <c r="P20" i="4"/>
  <c r="N20" i="4"/>
  <c r="BE19" i="4"/>
  <c r="BD19" i="4"/>
  <c r="BC19" i="4"/>
  <c r="BB19" i="4"/>
  <c r="BA19" i="4"/>
  <c r="AZ19" i="4"/>
  <c r="AY19" i="4"/>
  <c r="AX19" i="4"/>
  <c r="AW19" i="4"/>
  <c r="AV19" i="4"/>
  <c r="AU19" i="4"/>
  <c r="AH19" i="4"/>
  <c r="AF19" i="4"/>
  <c r="AD19" i="4"/>
  <c r="AB19" i="4"/>
  <c r="Z19" i="4"/>
  <c r="X19" i="4"/>
  <c r="V19" i="4"/>
  <c r="T19" i="4"/>
  <c r="R19" i="4"/>
  <c r="P19" i="4"/>
  <c r="N19" i="4"/>
  <c r="BE11" i="4"/>
  <c r="BD11" i="4"/>
  <c r="BC11" i="4"/>
  <c r="BB11" i="4"/>
  <c r="BA11" i="4"/>
  <c r="AZ11" i="4"/>
  <c r="AY11" i="4"/>
  <c r="AX11" i="4"/>
  <c r="AW11" i="4"/>
  <c r="AV11" i="4"/>
  <c r="AU11" i="4"/>
  <c r="AH11" i="4"/>
  <c r="AF11" i="4"/>
  <c r="AD11" i="4"/>
  <c r="AB11" i="4"/>
  <c r="Z11" i="4"/>
  <c r="X11" i="4"/>
  <c r="V11" i="4"/>
  <c r="T11" i="4"/>
  <c r="R11" i="4"/>
  <c r="P11" i="4"/>
  <c r="N11" i="4"/>
  <c r="BE19" i="7"/>
  <c r="BD19" i="7"/>
  <c r="BC19" i="7"/>
  <c r="BB19" i="7"/>
  <c r="BA19" i="7"/>
  <c r="AZ19" i="7"/>
  <c r="AY19" i="7"/>
  <c r="AX19" i="7"/>
  <c r="AW19" i="7"/>
  <c r="AV19" i="7"/>
  <c r="AU19" i="7"/>
  <c r="AH19" i="7"/>
  <c r="AF19" i="7"/>
  <c r="AD19" i="7"/>
  <c r="AB19" i="7"/>
  <c r="Z19" i="7"/>
  <c r="X19" i="7"/>
  <c r="V19" i="7"/>
  <c r="T19" i="7"/>
  <c r="R19" i="7"/>
  <c r="P19" i="7"/>
  <c r="N19" i="7"/>
  <c r="BE14" i="7"/>
  <c r="BD14" i="7"/>
  <c r="BC14" i="7"/>
  <c r="BB14" i="7"/>
  <c r="BA14" i="7"/>
  <c r="AZ14" i="7"/>
  <c r="AY14" i="7"/>
  <c r="AX14" i="7"/>
  <c r="AW14" i="7"/>
  <c r="AV14" i="7"/>
  <c r="AU14" i="7"/>
  <c r="AH14" i="7"/>
  <c r="AF14" i="7"/>
  <c r="AD14" i="7"/>
  <c r="AB14" i="7"/>
  <c r="Z14" i="7"/>
  <c r="X14" i="7"/>
  <c r="V14" i="7"/>
  <c r="T14" i="7"/>
  <c r="R14" i="7"/>
  <c r="P14" i="7"/>
  <c r="N14" i="7"/>
  <c r="BE8" i="7"/>
  <c r="BD8" i="7"/>
  <c r="BC8" i="7"/>
  <c r="BB8" i="7"/>
  <c r="BA8" i="7"/>
  <c r="AZ8" i="7"/>
  <c r="AY8" i="7"/>
  <c r="AX8" i="7"/>
  <c r="AW8" i="7"/>
  <c r="AV8" i="7"/>
  <c r="AU8" i="7"/>
  <c r="AH8" i="7"/>
  <c r="AF8" i="7"/>
  <c r="AD8" i="7"/>
  <c r="AB8" i="7"/>
  <c r="Z8" i="7"/>
  <c r="X8" i="7"/>
  <c r="V8" i="7"/>
  <c r="T8" i="7"/>
  <c r="R8" i="7"/>
  <c r="P8" i="7"/>
  <c r="N8" i="7"/>
  <c r="BE7" i="7"/>
  <c r="BD7" i="7"/>
  <c r="BC7" i="7"/>
  <c r="BB7" i="7"/>
  <c r="BA7" i="7"/>
  <c r="AZ7" i="7"/>
  <c r="AY7" i="7"/>
  <c r="AX7" i="7"/>
  <c r="AW7" i="7"/>
  <c r="AV7" i="7"/>
  <c r="AU7" i="7"/>
  <c r="AH7" i="7"/>
  <c r="AF7" i="7"/>
  <c r="AD7" i="7"/>
  <c r="AB7" i="7"/>
  <c r="Z7" i="7"/>
  <c r="X7" i="7"/>
  <c r="V7" i="7"/>
  <c r="T7" i="7"/>
  <c r="R7" i="7"/>
  <c r="P7" i="7"/>
  <c r="N7" i="7"/>
  <c r="BE5" i="7"/>
  <c r="BD5" i="7"/>
  <c r="BC5" i="7"/>
  <c r="BB5" i="7"/>
  <c r="BA5" i="7"/>
  <c r="AZ5" i="7"/>
  <c r="AY5" i="7"/>
  <c r="AX5" i="7"/>
  <c r="AW5" i="7"/>
  <c r="AV5" i="7"/>
  <c r="AU5" i="7"/>
  <c r="AH5" i="7"/>
  <c r="AF5" i="7"/>
  <c r="AD5" i="7"/>
  <c r="AB5" i="7"/>
  <c r="Z5" i="7"/>
  <c r="X5" i="7"/>
  <c r="V5" i="7"/>
  <c r="T5" i="7"/>
  <c r="R5" i="7"/>
  <c r="P5" i="7"/>
  <c r="N5" i="7"/>
  <c r="BE29" i="6"/>
  <c r="BD29" i="6"/>
  <c r="BC29" i="6"/>
  <c r="BB29" i="6"/>
  <c r="BA29" i="6"/>
  <c r="AZ29" i="6"/>
  <c r="AY29" i="6"/>
  <c r="AX29" i="6"/>
  <c r="AW29" i="6"/>
  <c r="AV29" i="6"/>
  <c r="AU29" i="6"/>
  <c r="AH29" i="6"/>
  <c r="AF29" i="6"/>
  <c r="AD29" i="6"/>
  <c r="AB29" i="6"/>
  <c r="Z29" i="6"/>
  <c r="X29" i="6"/>
  <c r="V29" i="6"/>
  <c r="T29" i="6"/>
  <c r="R29" i="6"/>
  <c r="P29" i="6"/>
  <c r="N29" i="6"/>
  <c r="BE27" i="6"/>
  <c r="BD27" i="6"/>
  <c r="BC27" i="6"/>
  <c r="BB27" i="6"/>
  <c r="BA27" i="6"/>
  <c r="AZ27" i="6"/>
  <c r="AY27" i="6"/>
  <c r="AX27" i="6"/>
  <c r="AW27" i="6"/>
  <c r="AV27" i="6"/>
  <c r="AU27" i="6"/>
  <c r="AH27" i="6"/>
  <c r="AF27" i="6"/>
  <c r="AD27" i="6"/>
  <c r="AB27" i="6"/>
  <c r="Z27" i="6"/>
  <c r="X27" i="6"/>
  <c r="V27" i="6"/>
  <c r="T27" i="6"/>
  <c r="R27" i="6"/>
  <c r="P27" i="6"/>
  <c r="N27" i="6"/>
  <c r="BE44" i="6"/>
  <c r="BD44" i="6"/>
  <c r="BC44" i="6"/>
  <c r="BB44" i="6"/>
  <c r="BA44" i="6"/>
  <c r="AZ44" i="6"/>
  <c r="AY44" i="6"/>
  <c r="AX44" i="6"/>
  <c r="AW44" i="6"/>
  <c r="AV44" i="6"/>
  <c r="AU44" i="6"/>
  <c r="AH44" i="6"/>
  <c r="AF44" i="6"/>
  <c r="AD44" i="6"/>
  <c r="AB44" i="6"/>
  <c r="Z44" i="6"/>
  <c r="X44" i="6"/>
  <c r="V44" i="6"/>
  <c r="T44" i="6"/>
  <c r="R44" i="6"/>
  <c r="P44" i="6"/>
  <c r="N44" i="6"/>
  <c r="BE42" i="6"/>
  <c r="BD42" i="6"/>
  <c r="BC42" i="6"/>
  <c r="BB42" i="6"/>
  <c r="BA42" i="6"/>
  <c r="AZ42" i="6"/>
  <c r="AY42" i="6"/>
  <c r="AX42" i="6"/>
  <c r="AW42" i="6"/>
  <c r="AV42" i="6"/>
  <c r="AU42" i="6"/>
  <c r="AH42" i="6"/>
  <c r="AF42" i="6"/>
  <c r="AD42" i="6"/>
  <c r="AB42" i="6"/>
  <c r="Z42" i="6"/>
  <c r="X42" i="6"/>
  <c r="V42" i="6"/>
  <c r="T42" i="6"/>
  <c r="R42" i="6"/>
  <c r="P42" i="6"/>
  <c r="N42" i="6"/>
  <c r="BE41" i="6"/>
  <c r="BD41" i="6"/>
  <c r="BC41" i="6"/>
  <c r="BB41" i="6"/>
  <c r="BA41" i="6"/>
  <c r="AZ41" i="6"/>
  <c r="AY41" i="6"/>
  <c r="AX41" i="6"/>
  <c r="AW41" i="6"/>
  <c r="AV41" i="6"/>
  <c r="AU41" i="6"/>
  <c r="AH41" i="6"/>
  <c r="AF41" i="6"/>
  <c r="AD41" i="6"/>
  <c r="AB41" i="6"/>
  <c r="Z41" i="6"/>
  <c r="X41" i="6"/>
  <c r="V41" i="6"/>
  <c r="T41" i="6"/>
  <c r="R41" i="6"/>
  <c r="P41" i="6"/>
  <c r="N41" i="6"/>
  <c r="BE26" i="5"/>
  <c r="BD26" i="5"/>
  <c r="BC26" i="5"/>
  <c r="BB26" i="5"/>
  <c r="BA26" i="5"/>
  <c r="AZ26" i="5"/>
  <c r="AY26" i="5"/>
  <c r="AX26" i="5"/>
  <c r="AW26" i="5"/>
  <c r="AV26" i="5"/>
  <c r="AU26" i="5"/>
  <c r="AH26" i="5"/>
  <c r="AF26" i="5"/>
  <c r="AD26" i="5"/>
  <c r="AB26" i="5"/>
  <c r="Z26" i="5"/>
  <c r="X26" i="5"/>
  <c r="V26" i="5"/>
  <c r="T26" i="5"/>
  <c r="R26" i="5"/>
  <c r="P26" i="5"/>
  <c r="N26" i="5"/>
  <c r="BE14" i="5"/>
  <c r="BD14" i="5"/>
  <c r="BC14" i="5"/>
  <c r="BB14" i="5"/>
  <c r="BA14" i="5"/>
  <c r="AZ14" i="5"/>
  <c r="AY14" i="5"/>
  <c r="AX14" i="5"/>
  <c r="AW14" i="5"/>
  <c r="AV14" i="5"/>
  <c r="AU14" i="5"/>
  <c r="AH14" i="5"/>
  <c r="AF14" i="5"/>
  <c r="AD14" i="5"/>
  <c r="AB14" i="5"/>
  <c r="Z14" i="5"/>
  <c r="X14" i="5"/>
  <c r="V14" i="5"/>
  <c r="T14" i="5"/>
  <c r="R14" i="5"/>
  <c r="P14" i="5"/>
  <c r="N14" i="5"/>
  <c r="BE7" i="5"/>
  <c r="BD7" i="5"/>
  <c r="BC7" i="5"/>
  <c r="BB7" i="5"/>
  <c r="BA7" i="5"/>
  <c r="AZ7" i="5"/>
  <c r="AY7" i="5"/>
  <c r="AX7" i="5"/>
  <c r="AW7" i="5"/>
  <c r="AV7" i="5"/>
  <c r="AU7" i="5"/>
  <c r="AH7" i="5"/>
  <c r="AF7" i="5"/>
  <c r="AD7" i="5"/>
  <c r="AB7" i="5"/>
  <c r="Z7" i="5"/>
  <c r="X7" i="5"/>
  <c r="V7" i="5"/>
  <c r="T7" i="5"/>
  <c r="R7" i="5"/>
  <c r="P7" i="5"/>
  <c r="N7" i="5"/>
  <c r="BE37" i="4"/>
  <c r="BD37" i="4"/>
  <c r="BC37" i="4"/>
  <c r="BB37" i="4"/>
  <c r="BA37" i="4"/>
  <c r="AZ37" i="4"/>
  <c r="AY37" i="4"/>
  <c r="AX37" i="4"/>
  <c r="AW37" i="4"/>
  <c r="AV37" i="4"/>
  <c r="AU37" i="4"/>
  <c r="AH37" i="4"/>
  <c r="AF37" i="4"/>
  <c r="AD37" i="4"/>
  <c r="AB37" i="4"/>
  <c r="Z37" i="4"/>
  <c r="X37" i="4"/>
  <c r="V37" i="4"/>
  <c r="T37" i="4"/>
  <c r="R37" i="4"/>
  <c r="P37" i="4"/>
  <c r="N37" i="4"/>
  <c r="T30" i="3"/>
  <c r="BF5" i="7" l="1"/>
  <c r="BF7" i="7"/>
  <c r="BF8" i="7"/>
  <c r="BF14" i="7"/>
  <c r="BF19" i="7"/>
  <c r="BF30" i="4"/>
  <c r="BF23" i="7"/>
  <c r="BF27" i="6"/>
  <c r="BF7" i="5"/>
  <c r="BF26" i="5"/>
  <c r="BF14" i="5"/>
  <c r="BF19" i="4"/>
  <c r="BF33" i="4"/>
  <c r="BF39" i="4"/>
  <c r="BF22" i="4"/>
  <c r="BF11" i="4"/>
  <c r="BF20" i="4"/>
  <c r="BF36" i="4"/>
  <c r="BF48" i="4"/>
  <c r="BF18" i="7"/>
  <c r="BF44" i="6"/>
  <c r="BF42" i="6"/>
  <c r="BF41" i="6"/>
  <c r="BF29" i="6"/>
  <c r="BF37" i="4"/>
  <c r="BE52" i="4" l="1"/>
  <c r="BD52" i="4"/>
  <c r="BC52" i="4"/>
  <c r="BB52" i="4"/>
  <c r="BA52" i="4"/>
  <c r="AZ52" i="4"/>
  <c r="AY52" i="4"/>
  <c r="AX52" i="4"/>
  <c r="AW52" i="4"/>
  <c r="AV52" i="4"/>
  <c r="AU52" i="4"/>
  <c r="AH52" i="4"/>
  <c r="AF52" i="4"/>
  <c r="AD52" i="4"/>
  <c r="AB52" i="4"/>
  <c r="Z52" i="4"/>
  <c r="X52" i="4"/>
  <c r="V52" i="4"/>
  <c r="T52" i="4"/>
  <c r="R52" i="4"/>
  <c r="P52" i="4"/>
  <c r="N52" i="4"/>
  <c r="BE25" i="3"/>
  <c r="BD25" i="3"/>
  <c r="BC25" i="3"/>
  <c r="BB25" i="3"/>
  <c r="BA25" i="3"/>
  <c r="AZ25" i="3"/>
  <c r="AY25" i="3"/>
  <c r="AX25" i="3"/>
  <c r="AW25" i="3"/>
  <c r="AV25" i="3"/>
  <c r="AU25" i="3"/>
  <c r="AH25" i="3"/>
  <c r="AF25" i="3"/>
  <c r="AD25" i="3"/>
  <c r="AB25" i="3"/>
  <c r="Z25" i="3"/>
  <c r="X25" i="3"/>
  <c r="V25" i="3"/>
  <c r="T25" i="3"/>
  <c r="R25" i="3"/>
  <c r="P25" i="3"/>
  <c r="N25" i="3"/>
  <c r="BE6" i="5"/>
  <c r="BD6" i="5"/>
  <c r="BC6" i="5"/>
  <c r="BB6" i="5"/>
  <c r="BA6" i="5"/>
  <c r="AZ6" i="5"/>
  <c r="AY6" i="5"/>
  <c r="AX6" i="5"/>
  <c r="AW6" i="5"/>
  <c r="AV6" i="5"/>
  <c r="AU6" i="5"/>
  <c r="AH6" i="5"/>
  <c r="AF6" i="5"/>
  <c r="AD6" i="5"/>
  <c r="AB6" i="5"/>
  <c r="Z6" i="5"/>
  <c r="X6" i="5"/>
  <c r="V6" i="5"/>
  <c r="T6" i="5"/>
  <c r="R6" i="5"/>
  <c r="P6" i="5"/>
  <c r="N6" i="5"/>
  <c r="BE9" i="7"/>
  <c r="BE10" i="7"/>
  <c r="BE11" i="7"/>
  <c r="BE12" i="7"/>
  <c r="BE13" i="7"/>
  <c r="BE15" i="7"/>
  <c r="BE16" i="7"/>
  <c r="BE17" i="7"/>
  <c r="BE20" i="7"/>
  <c r="BE21" i="7"/>
  <c r="BE22" i="7"/>
  <c r="BE24" i="7"/>
  <c r="BE25" i="7"/>
  <c r="BE26" i="7"/>
  <c r="BE27" i="7"/>
  <c r="BE29" i="7"/>
  <c r="BE30" i="7"/>
  <c r="BE6" i="7"/>
  <c r="BD9" i="7"/>
  <c r="BD10" i="7"/>
  <c r="BD11" i="7"/>
  <c r="BD12" i="7"/>
  <c r="BD13" i="7"/>
  <c r="BD15" i="7"/>
  <c r="BD16" i="7"/>
  <c r="BD17" i="7"/>
  <c r="BD20" i="7"/>
  <c r="BD21" i="7"/>
  <c r="BD22" i="7"/>
  <c r="BD24" i="7"/>
  <c r="BD25" i="7"/>
  <c r="BD26" i="7"/>
  <c r="BD27" i="7"/>
  <c r="BD29" i="7"/>
  <c r="BD30" i="7"/>
  <c r="BD6" i="7"/>
  <c r="BC9" i="7"/>
  <c r="BC10" i="7"/>
  <c r="BC11" i="7"/>
  <c r="BC12" i="7"/>
  <c r="BC13" i="7"/>
  <c r="BC15" i="7"/>
  <c r="BC16" i="7"/>
  <c r="BC17" i="7"/>
  <c r="BC20" i="7"/>
  <c r="BC21" i="7"/>
  <c r="BC22" i="7"/>
  <c r="BC24" i="7"/>
  <c r="BC25" i="7"/>
  <c r="BC26" i="7"/>
  <c r="BC27" i="7"/>
  <c r="BC29" i="7"/>
  <c r="BC30" i="7"/>
  <c r="BC6" i="7"/>
  <c r="BB9" i="7"/>
  <c r="BB10" i="7"/>
  <c r="BB11" i="7"/>
  <c r="BB12" i="7"/>
  <c r="BB13" i="7"/>
  <c r="BB15" i="7"/>
  <c r="BB16" i="7"/>
  <c r="BB17" i="7"/>
  <c r="BB20" i="7"/>
  <c r="BB21" i="7"/>
  <c r="BB22" i="7"/>
  <c r="BB24" i="7"/>
  <c r="BB25" i="7"/>
  <c r="BB26" i="7"/>
  <c r="BB27" i="7"/>
  <c r="BB29" i="7"/>
  <c r="BB30" i="7"/>
  <c r="BB6" i="7"/>
  <c r="BA9" i="7"/>
  <c r="BA10" i="7"/>
  <c r="BA11" i="7"/>
  <c r="BA12" i="7"/>
  <c r="BA13" i="7"/>
  <c r="BA15" i="7"/>
  <c r="BA16" i="7"/>
  <c r="BA17" i="7"/>
  <c r="BA20" i="7"/>
  <c r="BA21" i="7"/>
  <c r="BA22" i="7"/>
  <c r="BA24" i="7"/>
  <c r="BA25" i="7"/>
  <c r="BA26" i="7"/>
  <c r="BA27" i="7"/>
  <c r="BA29" i="7"/>
  <c r="BA30" i="7"/>
  <c r="BA6" i="7"/>
  <c r="AZ9" i="7"/>
  <c r="AZ10" i="7"/>
  <c r="AZ11" i="7"/>
  <c r="AZ12" i="7"/>
  <c r="AZ13" i="7"/>
  <c r="AZ15" i="7"/>
  <c r="AZ16" i="7"/>
  <c r="AZ17" i="7"/>
  <c r="AZ20" i="7"/>
  <c r="AZ21" i="7"/>
  <c r="AZ22" i="7"/>
  <c r="AZ24" i="7"/>
  <c r="AZ25" i="7"/>
  <c r="AZ26" i="7"/>
  <c r="AZ27" i="7"/>
  <c r="AZ29" i="7"/>
  <c r="AZ30" i="7"/>
  <c r="AZ6" i="7"/>
  <c r="AY9" i="7"/>
  <c r="AY10" i="7"/>
  <c r="AY11" i="7"/>
  <c r="AY12" i="7"/>
  <c r="AY13" i="7"/>
  <c r="AY15" i="7"/>
  <c r="AY16" i="7"/>
  <c r="AY17" i="7"/>
  <c r="AY20" i="7"/>
  <c r="AY21" i="7"/>
  <c r="AY22" i="7"/>
  <c r="AY24" i="7"/>
  <c r="AY25" i="7"/>
  <c r="AY26" i="7"/>
  <c r="AY27" i="7"/>
  <c r="AY29" i="7"/>
  <c r="AY30" i="7"/>
  <c r="AY6" i="7"/>
  <c r="AX30" i="7"/>
  <c r="AX9" i="7"/>
  <c r="AX10" i="7"/>
  <c r="AX11" i="7"/>
  <c r="AX12" i="7"/>
  <c r="AX13" i="7"/>
  <c r="AX15" i="7"/>
  <c r="AX16" i="7"/>
  <c r="AX17" i="7"/>
  <c r="AX20" i="7"/>
  <c r="AX21" i="7"/>
  <c r="AX22" i="7"/>
  <c r="AX24" i="7"/>
  <c r="AX25" i="7"/>
  <c r="AX26" i="7"/>
  <c r="AX27" i="7"/>
  <c r="AX29" i="7"/>
  <c r="AX6" i="7"/>
  <c r="AW9" i="7"/>
  <c r="AW10" i="7"/>
  <c r="AW11" i="7"/>
  <c r="AW12" i="7"/>
  <c r="AW13" i="7"/>
  <c r="AW15" i="7"/>
  <c r="AW16" i="7"/>
  <c r="AW17" i="7"/>
  <c r="AW20" i="7"/>
  <c r="AW21" i="7"/>
  <c r="AW22" i="7"/>
  <c r="AW24" i="7"/>
  <c r="AW25" i="7"/>
  <c r="AW26" i="7"/>
  <c r="AW27" i="7"/>
  <c r="AW29" i="7"/>
  <c r="AW30" i="7"/>
  <c r="AW6" i="7"/>
  <c r="AV9" i="7"/>
  <c r="AV10" i="7"/>
  <c r="AV11" i="7"/>
  <c r="AV12" i="7"/>
  <c r="AV13" i="7"/>
  <c r="AV15" i="7"/>
  <c r="AV16" i="7"/>
  <c r="AV17" i="7"/>
  <c r="AV20" i="7"/>
  <c r="AV21" i="7"/>
  <c r="AV22" i="7"/>
  <c r="AV24" i="7"/>
  <c r="AV25" i="7"/>
  <c r="AV26" i="7"/>
  <c r="AV27" i="7"/>
  <c r="AV29" i="7"/>
  <c r="AV30" i="7"/>
  <c r="AV6" i="7"/>
  <c r="AU9" i="7"/>
  <c r="AU10" i="7"/>
  <c r="AU11" i="7"/>
  <c r="AU12" i="7"/>
  <c r="AU13" i="7"/>
  <c r="AU15" i="7"/>
  <c r="AU16" i="7"/>
  <c r="AU17" i="7"/>
  <c r="AU20" i="7"/>
  <c r="AU21" i="7"/>
  <c r="AU22" i="7"/>
  <c r="AU24" i="7"/>
  <c r="AU25" i="7"/>
  <c r="AU26" i="7"/>
  <c r="AU27" i="7"/>
  <c r="AU29" i="7"/>
  <c r="AU30" i="7"/>
  <c r="AU6" i="7"/>
  <c r="BE5" i="6"/>
  <c r="BE7" i="6"/>
  <c r="BE8" i="6"/>
  <c r="BE6" i="6"/>
  <c r="BE10" i="6"/>
  <c r="BE9" i="6"/>
  <c r="BE13" i="6"/>
  <c r="BE14" i="6"/>
  <c r="BE12" i="6"/>
  <c r="BE11" i="6"/>
  <c r="BE16" i="6"/>
  <c r="BE17" i="6"/>
  <c r="BE19" i="6"/>
  <c r="BE15" i="6"/>
  <c r="BE18" i="6"/>
  <c r="BE20" i="6"/>
  <c r="BE21" i="6"/>
  <c r="BE22" i="6"/>
  <c r="BE23" i="6"/>
  <c r="BE24" i="6"/>
  <c r="BE30" i="6"/>
  <c r="BE28" i="6"/>
  <c r="BE31" i="6"/>
  <c r="BE32" i="6"/>
  <c r="BE33" i="6"/>
  <c r="BE35" i="6"/>
  <c r="BE36" i="6"/>
  <c r="BE38" i="6"/>
  <c r="BE26" i="6"/>
  <c r="BE34" i="6"/>
  <c r="BE39" i="6"/>
  <c r="BE40" i="6"/>
  <c r="BE43" i="6"/>
  <c r="BE45" i="6"/>
  <c r="BE37" i="6"/>
  <c r="BE47" i="6"/>
  <c r="BE48" i="6"/>
  <c r="BE49" i="6"/>
  <c r="BE50" i="6"/>
  <c r="BE51" i="6"/>
  <c r="BE52" i="6"/>
  <c r="BE46" i="6"/>
  <c r="BE55" i="6"/>
  <c r="BE53" i="6"/>
  <c r="BE54" i="6"/>
  <c r="BE25" i="6"/>
  <c r="BE56" i="6"/>
  <c r="BE57" i="6"/>
  <c r="BE58" i="6"/>
  <c r="BE59" i="6"/>
  <c r="BE60" i="6"/>
  <c r="BE61" i="6"/>
  <c r="BD5" i="6"/>
  <c r="BD7" i="6"/>
  <c r="BD8" i="6"/>
  <c r="BD6" i="6"/>
  <c r="BD10" i="6"/>
  <c r="BD9" i="6"/>
  <c r="BD13" i="6"/>
  <c r="BD14" i="6"/>
  <c r="BD12" i="6"/>
  <c r="BD11" i="6"/>
  <c r="BD16" i="6"/>
  <c r="BD17" i="6"/>
  <c r="BD19" i="6"/>
  <c r="BD15" i="6"/>
  <c r="BD18" i="6"/>
  <c r="BD20" i="6"/>
  <c r="BD21" i="6"/>
  <c r="BD22" i="6"/>
  <c r="BD23" i="6"/>
  <c r="BD24" i="6"/>
  <c r="BD30" i="6"/>
  <c r="BD28" i="6"/>
  <c r="BD31" i="6"/>
  <c r="BD32" i="6"/>
  <c r="BD33" i="6"/>
  <c r="BD35" i="6"/>
  <c r="BD36" i="6"/>
  <c r="BD38" i="6"/>
  <c r="BD26" i="6"/>
  <c r="BD34" i="6"/>
  <c r="BD39" i="6"/>
  <c r="BD40" i="6"/>
  <c r="BD43" i="6"/>
  <c r="BD45" i="6"/>
  <c r="BD37" i="6"/>
  <c r="BD47" i="6"/>
  <c r="BD48" i="6"/>
  <c r="BD49" i="6"/>
  <c r="BD50" i="6"/>
  <c r="BD51" i="6"/>
  <c r="BD52" i="6"/>
  <c r="BD46" i="6"/>
  <c r="BD55" i="6"/>
  <c r="BD53" i="6"/>
  <c r="BD54" i="6"/>
  <c r="BD25" i="6"/>
  <c r="BD56" i="6"/>
  <c r="BD57" i="6"/>
  <c r="BD58" i="6"/>
  <c r="BD59" i="6"/>
  <c r="BD60" i="6"/>
  <c r="BD61" i="6"/>
  <c r="BC5" i="6"/>
  <c r="BC7" i="6"/>
  <c r="BC8" i="6"/>
  <c r="BC6" i="6"/>
  <c r="BC10" i="6"/>
  <c r="BC9" i="6"/>
  <c r="BC13" i="6"/>
  <c r="BC14" i="6"/>
  <c r="BC12" i="6"/>
  <c r="BC11" i="6"/>
  <c r="BC16" i="6"/>
  <c r="BC17" i="6"/>
  <c r="BC19" i="6"/>
  <c r="BC15" i="6"/>
  <c r="BC18" i="6"/>
  <c r="BC20" i="6"/>
  <c r="BC21" i="6"/>
  <c r="BC22" i="6"/>
  <c r="BC23" i="6"/>
  <c r="BC24" i="6"/>
  <c r="BC30" i="6"/>
  <c r="BC28" i="6"/>
  <c r="BC31" i="6"/>
  <c r="BC32" i="6"/>
  <c r="BC33" i="6"/>
  <c r="BC35" i="6"/>
  <c r="BC36" i="6"/>
  <c r="BC38" i="6"/>
  <c r="BC26" i="6"/>
  <c r="BC34" i="6"/>
  <c r="BC39" i="6"/>
  <c r="BC40" i="6"/>
  <c r="BC43" i="6"/>
  <c r="BC45" i="6"/>
  <c r="BC37" i="6"/>
  <c r="BC47" i="6"/>
  <c r="BC48" i="6"/>
  <c r="BC49" i="6"/>
  <c r="BC50" i="6"/>
  <c r="BC51" i="6"/>
  <c r="BC52" i="6"/>
  <c r="BC46" i="6"/>
  <c r="BC55" i="6"/>
  <c r="BC53" i="6"/>
  <c r="BC54" i="6"/>
  <c r="BC25" i="6"/>
  <c r="BC56" i="6"/>
  <c r="BC57" i="6"/>
  <c r="BC58" i="6"/>
  <c r="BC59" i="6"/>
  <c r="BC60" i="6"/>
  <c r="BC61" i="6"/>
  <c r="BB5" i="6"/>
  <c r="BB7" i="6"/>
  <c r="BB8" i="6"/>
  <c r="BB6" i="6"/>
  <c r="BB10" i="6"/>
  <c r="BB9" i="6"/>
  <c r="BB13" i="6"/>
  <c r="BB14" i="6"/>
  <c r="BB12" i="6"/>
  <c r="BB11" i="6"/>
  <c r="BB16" i="6"/>
  <c r="BB17" i="6"/>
  <c r="BB19" i="6"/>
  <c r="BB15" i="6"/>
  <c r="BB18" i="6"/>
  <c r="BB20" i="6"/>
  <c r="BB21" i="6"/>
  <c r="BB22" i="6"/>
  <c r="BB23" i="6"/>
  <c r="BB24" i="6"/>
  <c r="BB30" i="6"/>
  <c r="BB28" i="6"/>
  <c r="BB31" i="6"/>
  <c r="BB32" i="6"/>
  <c r="BB33" i="6"/>
  <c r="BB35" i="6"/>
  <c r="BB36" i="6"/>
  <c r="BB38" i="6"/>
  <c r="BB26" i="6"/>
  <c r="BB34" i="6"/>
  <c r="BB39" i="6"/>
  <c r="BB40" i="6"/>
  <c r="BB43" i="6"/>
  <c r="BB45" i="6"/>
  <c r="BB37" i="6"/>
  <c r="BB47" i="6"/>
  <c r="BB48" i="6"/>
  <c r="BB49" i="6"/>
  <c r="BB50" i="6"/>
  <c r="BB51" i="6"/>
  <c r="BB52" i="6"/>
  <c r="BB46" i="6"/>
  <c r="BB55" i="6"/>
  <c r="BB53" i="6"/>
  <c r="BB54" i="6"/>
  <c r="BB25" i="6"/>
  <c r="BB56" i="6"/>
  <c r="BB57" i="6"/>
  <c r="BB58" i="6"/>
  <c r="BB59" i="6"/>
  <c r="BB60" i="6"/>
  <c r="BB61" i="6"/>
  <c r="BA5" i="6"/>
  <c r="BA7" i="6"/>
  <c r="BA8" i="6"/>
  <c r="BA6" i="6"/>
  <c r="BA10" i="6"/>
  <c r="BA9" i="6"/>
  <c r="BA13" i="6"/>
  <c r="BA14" i="6"/>
  <c r="BA12" i="6"/>
  <c r="BA11" i="6"/>
  <c r="BA16" i="6"/>
  <c r="BA17" i="6"/>
  <c r="BA19" i="6"/>
  <c r="BA15" i="6"/>
  <c r="BA18" i="6"/>
  <c r="BA20" i="6"/>
  <c r="BA21" i="6"/>
  <c r="BA22" i="6"/>
  <c r="BA23" i="6"/>
  <c r="BA24" i="6"/>
  <c r="BA30" i="6"/>
  <c r="BA28" i="6"/>
  <c r="BA31" i="6"/>
  <c r="BA32" i="6"/>
  <c r="BA33" i="6"/>
  <c r="BA35" i="6"/>
  <c r="BA36" i="6"/>
  <c r="BA38" i="6"/>
  <c r="BA26" i="6"/>
  <c r="BA34" i="6"/>
  <c r="BA39" i="6"/>
  <c r="BA40" i="6"/>
  <c r="BA43" i="6"/>
  <c r="BA45" i="6"/>
  <c r="BA37" i="6"/>
  <c r="BA47" i="6"/>
  <c r="BA48" i="6"/>
  <c r="BA49" i="6"/>
  <c r="BA50" i="6"/>
  <c r="BA51" i="6"/>
  <c r="BA52" i="6"/>
  <c r="BA46" i="6"/>
  <c r="BA55" i="6"/>
  <c r="BA53" i="6"/>
  <c r="BA54" i="6"/>
  <c r="BA25" i="6"/>
  <c r="BA56" i="6"/>
  <c r="BA57" i="6"/>
  <c r="BA58" i="6"/>
  <c r="BA59" i="6"/>
  <c r="BA60" i="6"/>
  <c r="BA61" i="6"/>
  <c r="AZ5" i="6"/>
  <c r="AZ7" i="6"/>
  <c r="AZ8" i="6"/>
  <c r="AZ6" i="6"/>
  <c r="AZ10" i="6"/>
  <c r="AZ9" i="6"/>
  <c r="AZ13" i="6"/>
  <c r="AZ14" i="6"/>
  <c r="AZ12" i="6"/>
  <c r="AZ11" i="6"/>
  <c r="AZ16" i="6"/>
  <c r="AZ17" i="6"/>
  <c r="AZ19" i="6"/>
  <c r="AZ15" i="6"/>
  <c r="AZ18" i="6"/>
  <c r="AZ20" i="6"/>
  <c r="AZ21" i="6"/>
  <c r="AZ22" i="6"/>
  <c r="AZ23" i="6"/>
  <c r="AZ24" i="6"/>
  <c r="AZ30" i="6"/>
  <c r="AZ28" i="6"/>
  <c r="AZ31" i="6"/>
  <c r="AZ32" i="6"/>
  <c r="AZ33" i="6"/>
  <c r="AZ35" i="6"/>
  <c r="AZ36" i="6"/>
  <c r="AZ38" i="6"/>
  <c r="AZ26" i="6"/>
  <c r="AZ34" i="6"/>
  <c r="AZ39" i="6"/>
  <c r="AZ40" i="6"/>
  <c r="AZ43" i="6"/>
  <c r="AZ45" i="6"/>
  <c r="AZ37" i="6"/>
  <c r="AZ47" i="6"/>
  <c r="AZ48" i="6"/>
  <c r="AZ49" i="6"/>
  <c r="AZ50" i="6"/>
  <c r="AZ51" i="6"/>
  <c r="AZ52" i="6"/>
  <c r="AZ46" i="6"/>
  <c r="AZ55" i="6"/>
  <c r="AZ53" i="6"/>
  <c r="AZ54" i="6"/>
  <c r="AZ25" i="6"/>
  <c r="AZ56" i="6"/>
  <c r="AZ57" i="6"/>
  <c r="AZ58" i="6"/>
  <c r="AZ59" i="6"/>
  <c r="AZ60" i="6"/>
  <c r="AZ61" i="6"/>
  <c r="AY5" i="6"/>
  <c r="AY7" i="6"/>
  <c r="AY8" i="6"/>
  <c r="AY6" i="6"/>
  <c r="AY10" i="6"/>
  <c r="AY9" i="6"/>
  <c r="AY13" i="6"/>
  <c r="AY14" i="6"/>
  <c r="AY12" i="6"/>
  <c r="AY11" i="6"/>
  <c r="AY16" i="6"/>
  <c r="AY17" i="6"/>
  <c r="AY19" i="6"/>
  <c r="AY15" i="6"/>
  <c r="AY18" i="6"/>
  <c r="AY20" i="6"/>
  <c r="AY21" i="6"/>
  <c r="AY22" i="6"/>
  <c r="AY23" i="6"/>
  <c r="AY24" i="6"/>
  <c r="AY30" i="6"/>
  <c r="AY28" i="6"/>
  <c r="AY31" i="6"/>
  <c r="AY32" i="6"/>
  <c r="AY33" i="6"/>
  <c r="AY35" i="6"/>
  <c r="AY36" i="6"/>
  <c r="AY38" i="6"/>
  <c r="AY26" i="6"/>
  <c r="AY34" i="6"/>
  <c r="AY39" i="6"/>
  <c r="AY40" i="6"/>
  <c r="AY43" i="6"/>
  <c r="AY45" i="6"/>
  <c r="AY37" i="6"/>
  <c r="AY47" i="6"/>
  <c r="AY48" i="6"/>
  <c r="AY49" i="6"/>
  <c r="AY50" i="6"/>
  <c r="AY51" i="6"/>
  <c r="AY52" i="6"/>
  <c r="AY46" i="6"/>
  <c r="AY55" i="6"/>
  <c r="AY53" i="6"/>
  <c r="AY54" i="6"/>
  <c r="AY25" i="6"/>
  <c r="AY56" i="6"/>
  <c r="AY57" i="6"/>
  <c r="AY58" i="6"/>
  <c r="AY59" i="6"/>
  <c r="AY60" i="6"/>
  <c r="AY61" i="6"/>
  <c r="AX5" i="6"/>
  <c r="AX7" i="6"/>
  <c r="AX8" i="6"/>
  <c r="AX6" i="6"/>
  <c r="AX10" i="6"/>
  <c r="AX9" i="6"/>
  <c r="AX13" i="6"/>
  <c r="AX14" i="6"/>
  <c r="AX12" i="6"/>
  <c r="AX11" i="6"/>
  <c r="AX16" i="6"/>
  <c r="AX17" i="6"/>
  <c r="AX19" i="6"/>
  <c r="AX15" i="6"/>
  <c r="AX18" i="6"/>
  <c r="AX20" i="6"/>
  <c r="AX21" i="6"/>
  <c r="AX22" i="6"/>
  <c r="AX23" i="6"/>
  <c r="AX24" i="6"/>
  <c r="AX30" i="6"/>
  <c r="AX28" i="6"/>
  <c r="AX31" i="6"/>
  <c r="AX32" i="6"/>
  <c r="AX33" i="6"/>
  <c r="AX35" i="6"/>
  <c r="AX36" i="6"/>
  <c r="AX38" i="6"/>
  <c r="AX26" i="6"/>
  <c r="AX34" i="6"/>
  <c r="AX39" i="6"/>
  <c r="AX40" i="6"/>
  <c r="AX43" i="6"/>
  <c r="AX45" i="6"/>
  <c r="AX37" i="6"/>
  <c r="AX47" i="6"/>
  <c r="AX48" i="6"/>
  <c r="AX49" i="6"/>
  <c r="AX50" i="6"/>
  <c r="AX51" i="6"/>
  <c r="AX52" i="6"/>
  <c r="AX46" i="6"/>
  <c r="AX55" i="6"/>
  <c r="AX53" i="6"/>
  <c r="AX54" i="6"/>
  <c r="AX25" i="6"/>
  <c r="AX56" i="6"/>
  <c r="AX57" i="6"/>
  <c r="AX58" i="6"/>
  <c r="AX59" i="6"/>
  <c r="AX60" i="6"/>
  <c r="AX61" i="6"/>
  <c r="AW5" i="6"/>
  <c r="AW7" i="6"/>
  <c r="AW8" i="6"/>
  <c r="AW6" i="6"/>
  <c r="AW10" i="6"/>
  <c r="AW9" i="6"/>
  <c r="AW13" i="6"/>
  <c r="AW14" i="6"/>
  <c r="AW12" i="6"/>
  <c r="AW11" i="6"/>
  <c r="AW16" i="6"/>
  <c r="AW17" i="6"/>
  <c r="AW19" i="6"/>
  <c r="AW15" i="6"/>
  <c r="AW18" i="6"/>
  <c r="AW20" i="6"/>
  <c r="AW21" i="6"/>
  <c r="AW22" i="6"/>
  <c r="AW23" i="6"/>
  <c r="AW24" i="6"/>
  <c r="AW30" i="6"/>
  <c r="AW28" i="6"/>
  <c r="AW31" i="6"/>
  <c r="AW32" i="6"/>
  <c r="AW33" i="6"/>
  <c r="AW35" i="6"/>
  <c r="AW36" i="6"/>
  <c r="AW38" i="6"/>
  <c r="AW26" i="6"/>
  <c r="AW34" i="6"/>
  <c r="AW39" i="6"/>
  <c r="AW40" i="6"/>
  <c r="AW43" i="6"/>
  <c r="AW45" i="6"/>
  <c r="AW37" i="6"/>
  <c r="AW47" i="6"/>
  <c r="AW48" i="6"/>
  <c r="AW49" i="6"/>
  <c r="AW50" i="6"/>
  <c r="AW51" i="6"/>
  <c r="AW52" i="6"/>
  <c r="AW46" i="6"/>
  <c r="AW55" i="6"/>
  <c r="AW53" i="6"/>
  <c r="AW54" i="6"/>
  <c r="AW25" i="6"/>
  <c r="AW56" i="6"/>
  <c r="AW57" i="6"/>
  <c r="AW58" i="6"/>
  <c r="AW59" i="6"/>
  <c r="AW60" i="6"/>
  <c r="AW61" i="6"/>
  <c r="AV5" i="6"/>
  <c r="AV7" i="6"/>
  <c r="AV8" i="6"/>
  <c r="AV6" i="6"/>
  <c r="AV10" i="6"/>
  <c r="AV9" i="6"/>
  <c r="AV13" i="6"/>
  <c r="AV14" i="6"/>
  <c r="AV12" i="6"/>
  <c r="AV11" i="6"/>
  <c r="AV16" i="6"/>
  <c r="AV17" i="6"/>
  <c r="AV19" i="6"/>
  <c r="AV15" i="6"/>
  <c r="AV18" i="6"/>
  <c r="AV20" i="6"/>
  <c r="AV21" i="6"/>
  <c r="AV22" i="6"/>
  <c r="AV23" i="6"/>
  <c r="AV24" i="6"/>
  <c r="AV30" i="6"/>
  <c r="AV28" i="6"/>
  <c r="AV31" i="6"/>
  <c r="AV32" i="6"/>
  <c r="AV33" i="6"/>
  <c r="AV35" i="6"/>
  <c r="AV36" i="6"/>
  <c r="AV38" i="6"/>
  <c r="AV26" i="6"/>
  <c r="AV34" i="6"/>
  <c r="AV39" i="6"/>
  <c r="AV40" i="6"/>
  <c r="AV43" i="6"/>
  <c r="AV45" i="6"/>
  <c r="AV37" i="6"/>
  <c r="AV47" i="6"/>
  <c r="AV48" i="6"/>
  <c r="AV49" i="6"/>
  <c r="AV50" i="6"/>
  <c r="AV51" i="6"/>
  <c r="AV52" i="6"/>
  <c r="AV46" i="6"/>
  <c r="AV55" i="6"/>
  <c r="AV53" i="6"/>
  <c r="AV54" i="6"/>
  <c r="AV25" i="6"/>
  <c r="AV56" i="6"/>
  <c r="AV57" i="6"/>
  <c r="AV58" i="6"/>
  <c r="AV59" i="6"/>
  <c r="AV60" i="6"/>
  <c r="AV61" i="6"/>
  <c r="AU5" i="6"/>
  <c r="AU7" i="6"/>
  <c r="AU8" i="6"/>
  <c r="AU6" i="6"/>
  <c r="AU10" i="6"/>
  <c r="AU9" i="6"/>
  <c r="AU13" i="6"/>
  <c r="AU14" i="6"/>
  <c r="AU12" i="6"/>
  <c r="AU11" i="6"/>
  <c r="AU16" i="6"/>
  <c r="AU17" i="6"/>
  <c r="AU19" i="6"/>
  <c r="AU15" i="6"/>
  <c r="AU18" i="6"/>
  <c r="AU20" i="6"/>
  <c r="AU21" i="6"/>
  <c r="AU22" i="6"/>
  <c r="AU23" i="6"/>
  <c r="AU24" i="6"/>
  <c r="AU30" i="6"/>
  <c r="AU28" i="6"/>
  <c r="AU31" i="6"/>
  <c r="AU32" i="6"/>
  <c r="AU33" i="6"/>
  <c r="AU35" i="6"/>
  <c r="AU36" i="6"/>
  <c r="AU38" i="6"/>
  <c r="AU26" i="6"/>
  <c r="AU34" i="6"/>
  <c r="AU39" i="6"/>
  <c r="AU40" i="6"/>
  <c r="AU43" i="6"/>
  <c r="AU45" i="6"/>
  <c r="AU37" i="6"/>
  <c r="AU47" i="6"/>
  <c r="AU48" i="6"/>
  <c r="AU49" i="6"/>
  <c r="AU50" i="6"/>
  <c r="AU51" i="6"/>
  <c r="AU52" i="6"/>
  <c r="AU46" i="6"/>
  <c r="AU55" i="6"/>
  <c r="AU53" i="6"/>
  <c r="AU54" i="6"/>
  <c r="AU25" i="6"/>
  <c r="AU56" i="6"/>
  <c r="AU57" i="6"/>
  <c r="AU58" i="6"/>
  <c r="AU59" i="6"/>
  <c r="AU60" i="6"/>
  <c r="AU61" i="6"/>
  <c r="BE8" i="5"/>
  <c r="BE9" i="5"/>
  <c r="BE10" i="5"/>
  <c r="BE11" i="5"/>
  <c r="BE12" i="5"/>
  <c r="BE13" i="5"/>
  <c r="BE15" i="5"/>
  <c r="BE18" i="5"/>
  <c r="BE21" i="5"/>
  <c r="BE16" i="5"/>
  <c r="BE20" i="5"/>
  <c r="BE17" i="5"/>
  <c r="BE23" i="5"/>
  <c r="BE24" i="5"/>
  <c r="BE22" i="5"/>
  <c r="BE30" i="5"/>
  <c r="BE25" i="5"/>
  <c r="BE31" i="5"/>
  <c r="BE27" i="5"/>
  <c r="BE35" i="5"/>
  <c r="BE33" i="5"/>
  <c r="BE34" i="5"/>
  <c r="BE37" i="5"/>
  <c r="BE36" i="5"/>
  <c r="BE39" i="5"/>
  <c r="BE38" i="5"/>
  <c r="BE42" i="5"/>
  <c r="BE29" i="5"/>
  <c r="BE19" i="5"/>
  <c r="BE28" i="5"/>
  <c r="BE41" i="5"/>
  <c r="BE40" i="5"/>
  <c r="BE44" i="5"/>
  <c r="BE45" i="5"/>
  <c r="BE46" i="5"/>
  <c r="BE43" i="5"/>
  <c r="BE5" i="5"/>
  <c r="BD8" i="5"/>
  <c r="BD9" i="5"/>
  <c r="BD10" i="5"/>
  <c r="BD11" i="5"/>
  <c r="BD12" i="5"/>
  <c r="BD13" i="5"/>
  <c r="BD15" i="5"/>
  <c r="BD18" i="5"/>
  <c r="BD21" i="5"/>
  <c r="BD16" i="5"/>
  <c r="BD20" i="5"/>
  <c r="BD17" i="5"/>
  <c r="BD23" i="5"/>
  <c r="BD24" i="5"/>
  <c r="BD22" i="5"/>
  <c r="BD30" i="5"/>
  <c r="BD25" i="5"/>
  <c r="BD31" i="5"/>
  <c r="BD27" i="5"/>
  <c r="BD35" i="5"/>
  <c r="BD33" i="5"/>
  <c r="BD34" i="5"/>
  <c r="BD37" i="5"/>
  <c r="BD36" i="5"/>
  <c r="BD39" i="5"/>
  <c r="BD38" i="5"/>
  <c r="BD42" i="5"/>
  <c r="BD29" i="5"/>
  <c r="BD19" i="5"/>
  <c r="BD28" i="5"/>
  <c r="BD41" i="5"/>
  <c r="BD40" i="5"/>
  <c r="BD44" i="5"/>
  <c r="BD45" i="5"/>
  <c r="BD46" i="5"/>
  <c r="BD43" i="5"/>
  <c r="BD5" i="5"/>
  <c r="BC8" i="5"/>
  <c r="BC9" i="5"/>
  <c r="BC10" i="5"/>
  <c r="BC11" i="5"/>
  <c r="BC12" i="5"/>
  <c r="BC13" i="5"/>
  <c r="BC15" i="5"/>
  <c r="BC18" i="5"/>
  <c r="BC21" i="5"/>
  <c r="BC16" i="5"/>
  <c r="BC20" i="5"/>
  <c r="BC17" i="5"/>
  <c r="BC23" i="5"/>
  <c r="BC24" i="5"/>
  <c r="BC22" i="5"/>
  <c r="BC30" i="5"/>
  <c r="BC25" i="5"/>
  <c r="BC31" i="5"/>
  <c r="BC27" i="5"/>
  <c r="BC35" i="5"/>
  <c r="BC33" i="5"/>
  <c r="BC34" i="5"/>
  <c r="BC37" i="5"/>
  <c r="BC36" i="5"/>
  <c r="BC39" i="5"/>
  <c r="BC38" i="5"/>
  <c r="BC42" i="5"/>
  <c r="BC29" i="5"/>
  <c r="BC19" i="5"/>
  <c r="BC28" i="5"/>
  <c r="BC41" i="5"/>
  <c r="BC40" i="5"/>
  <c r="BC44" i="5"/>
  <c r="BC45" i="5"/>
  <c r="BC46" i="5"/>
  <c r="BC43" i="5"/>
  <c r="BC5" i="5"/>
  <c r="BB8" i="5"/>
  <c r="BB9" i="5"/>
  <c r="BB10" i="5"/>
  <c r="BB11" i="5"/>
  <c r="BB12" i="5"/>
  <c r="BB13" i="5"/>
  <c r="BB15" i="5"/>
  <c r="BB18" i="5"/>
  <c r="BB21" i="5"/>
  <c r="BB16" i="5"/>
  <c r="BB20" i="5"/>
  <c r="BB17" i="5"/>
  <c r="BB23" i="5"/>
  <c r="BB24" i="5"/>
  <c r="BB22" i="5"/>
  <c r="BB30" i="5"/>
  <c r="BB25" i="5"/>
  <c r="BB31" i="5"/>
  <c r="BB27" i="5"/>
  <c r="BB35" i="5"/>
  <c r="BB33" i="5"/>
  <c r="BB34" i="5"/>
  <c r="BB37" i="5"/>
  <c r="BB36" i="5"/>
  <c r="BB39" i="5"/>
  <c r="BB38" i="5"/>
  <c r="BB42" i="5"/>
  <c r="BB29" i="5"/>
  <c r="BB19" i="5"/>
  <c r="BB28" i="5"/>
  <c r="BB41" i="5"/>
  <c r="BB40" i="5"/>
  <c r="BB44" i="5"/>
  <c r="BB45" i="5"/>
  <c r="BB46" i="5"/>
  <c r="BB43" i="5"/>
  <c r="BB5" i="5"/>
  <c r="BA8" i="5"/>
  <c r="BA9" i="5"/>
  <c r="BA10" i="5"/>
  <c r="BA11" i="5"/>
  <c r="BA12" i="5"/>
  <c r="BA13" i="5"/>
  <c r="BA15" i="5"/>
  <c r="BA18" i="5"/>
  <c r="BA21" i="5"/>
  <c r="BA16" i="5"/>
  <c r="BA20" i="5"/>
  <c r="BA17" i="5"/>
  <c r="BA23" i="5"/>
  <c r="BA24" i="5"/>
  <c r="BA22" i="5"/>
  <c r="BA30" i="5"/>
  <c r="BA25" i="5"/>
  <c r="BA31" i="5"/>
  <c r="BA27" i="5"/>
  <c r="BA35" i="5"/>
  <c r="BA33" i="5"/>
  <c r="BA34" i="5"/>
  <c r="BA37" i="5"/>
  <c r="BA36" i="5"/>
  <c r="BA39" i="5"/>
  <c r="BA38" i="5"/>
  <c r="BA42" i="5"/>
  <c r="BA29" i="5"/>
  <c r="BA19" i="5"/>
  <c r="BA28" i="5"/>
  <c r="BA41" i="5"/>
  <c r="BA40" i="5"/>
  <c r="BA44" i="5"/>
  <c r="BA45" i="5"/>
  <c r="BA46" i="5"/>
  <c r="BA43" i="5"/>
  <c r="BA5" i="5"/>
  <c r="AZ8" i="5"/>
  <c r="AZ9" i="5"/>
  <c r="AZ10" i="5"/>
  <c r="AZ11" i="5"/>
  <c r="AZ12" i="5"/>
  <c r="AZ13" i="5"/>
  <c r="AZ15" i="5"/>
  <c r="AZ18" i="5"/>
  <c r="AZ21" i="5"/>
  <c r="AZ16" i="5"/>
  <c r="AZ20" i="5"/>
  <c r="AZ17" i="5"/>
  <c r="AZ23" i="5"/>
  <c r="AZ24" i="5"/>
  <c r="AZ22" i="5"/>
  <c r="AZ30" i="5"/>
  <c r="AZ25" i="5"/>
  <c r="AZ31" i="5"/>
  <c r="AZ27" i="5"/>
  <c r="AZ35" i="5"/>
  <c r="AZ33" i="5"/>
  <c r="AZ34" i="5"/>
  <c r="AZ37" i="5"/>
  <c r="AZ36" i="5"/>
  <c r="AZ39" i="5"/>
  <c r="AZ38" i="5"/>
  <c r="AZ42" i="5"/>
  <c r="AZ29" i="5"/>
  <c r="AZ19" i="5"/>
  <c r="AZ28" i="5"/>
  <c r="AZ41" i="5"/>
  <c r="AZ40" i="5"/>
  <c r="AZ44" i="5"/>
  <c r="AZ45" i="5"/>
  <c r="AZ46" i="5"/>
  <c r="AZ43" i="5"/>
  <c r="AZ5" i="5"/>
  <c r="AY8" i="5"/>
  <c r="AY9" i="5"/>
  <c r="AY10" i="5"/>
  <c r="AY11" i="5"/>
  <c r="AY12" i="5"/>
  <c r="AY13" i="5"/>
  <c r="AY15" i="5"/>
  <c r="AY18" i="5"/>
  <c r="AY21" i="5"/>
  <c r="AY16" i="5"/>
  <c r="AY20" i="5"/>
  <c r="AY17" i="5"/>
  <c r="AY23" i="5"/>
  <c r="AY24" i="5"/>
  <c r="AY22" i="5"/>
  <c r="AY30" i="5"/>
  <c r="AY25" i="5"/>
  <c r="AY31" i="5"/>
  <c r="AY27" i="5"/>
  <c r="AY35" i="5"/>
  <c r="AY33" i="5"/>
  <c r="AY34" i="5"/>
  <c r="AY37" i="5"/>
  <c r="AY36" i="5"/>
  <c r="AY39" i="5"/>
  <c r="AY38" i="5"/>
  <c r="AY42" i="5"/>
  <c r="AY29" i="5"/>
  <c r="AY19" i="5"/>
  <c r="AY28" i="5"/>
  <c r="AY41" i="5"/>
  <c r="AY40" i="5"/>
  <c r="AY44" i="5"/>
  <c r="AY45" i="5"/>
  <c r="AY46" i="5"/>
  <c r="AY43" i="5"/>
  <c r="AY5" i="5"/>
  <c r="AX8" i="5"/>
  <c r="AX9" i="5"/>
  <c r="AX10" i="5"/>
  <c r="AX11" i="5"/>
  <c r="AX12" i="5"/>
  <c r="AX13" i="5"/>
  <c r="AX15" i="5"/>
  <c r="AX18" i="5"/>
  <c r="AX21" i="5"/>
  <c r="AX16" i="5"/>
  <c r="AX20" i="5"/>
  <c r="AX17" i="5"/>
  <c r="AX23" i="5"/>
  <c r="AX24" i="5"/>
  <c r="AX22" i="5"/>
  <c r="AX30" i="5"/>
  <c r="AX25" i="5"/>
  <c r="AX31" i="5"/>
  <c r="AX27" i="5"/>
  <c r="AX35" i="5"/>
  <c r="AX33" i="5"/>
  <c r="AX34" i="5"/>
  <c r="AX37" i="5"/>
  <c r="AX36" i="5"/>
  <c r="AX39" i="5"/>
  <c r="AX38" i="5"/>
  <c r="AX42" i="5"/>
  <c r="AX29" i="5"/>
  <c r="AX19" i="5"/>
  <c r="AX28" i="5"/>
  <c r="AX41" i="5"/>
  <c r="AX40" i="5"/>
  <c r="AX44" i="5"/>
  <c r="AX45" i="5"/>
  <c r="AX46" i="5"/>
  <c r="AX43" i="5"/>
  <c r="AX5" i="5"/>
  <c r="AW8" i="5"/>
  <c r="AW9" i="5"/>
  <c r="AW10" i="5"/>
  <c r="AW11" i="5"/>
  <c r="AW12" i="5"/>
  <c r="AW13" i="5"/>
  <c r="AW15" i="5"/>
  <c r="AW18" i="5"/>
  <c r="AW21" i="5"/>
  <c r="AW16" i="5"/>
  <c r="AW20" i="5"/>
  <c r="AW17" i="5"/>
  <c r="AW23" i="5"/>
  <c r="AW24" i="5"/>
  <c r="AW22" i="5"/>
  <c r="AW30" i="5"/>
  <c r="AW25" i="5"/>
  <c r="AW31" i="5"/>
  <c r="AW27" i="5"/>
  <c r="AW35" i="5"/>
  <c r="AW33" i="5"/>
  <c r="AW34" i="5"/>
  <c r="AW37" i="5"/>
  <c r="AW36" i="5"/>
  <c r="AW39" i="5"/>
  <c r="AW38" i="5"/>
  <c r="AW42" i="5"/>
  <c r="AW29" i="5"/>
  <c r="AW19" i="5"/>
  <c r="AW28" i="5"/>
  <c r="AW41" i="5"/>
  <c r="AW40" i="5"/>
  <c r="AW44" i="5"/>
  <c r="AW45" i="5"/>
  <c r="AW46" i="5"/>
  <c r="AW43" i="5"/>
  <c r="AW5" i="5"/>
  <c r="AV8" i="5"/>
  <c r="AV9" i="5"/>
  <c r="AV10" i="5"/>
  <c r="AV11" i="5"/>
  <c r="AV12" i="5"/>
  <c r="AV13" i="5"/>
  <c r="AV15" i="5"/>
  <c r="AV18" i="5"/>
  <c r="AV21" i="5"/>
  <c r="AV16" i="5"/>
  <c r="AV20" i="5"/>
  <c r="AV17" i="5"/>
  <c r="AV23" i="5"/>
  <c r="AV24" i="5"/>
  <c r="AV22" i="5"/>
  <c r="AV30" i="5"/>
  <c r="AV25" i="5"/>
  <c r="AV31" i="5"/>
  <c r="AV27" i="5"/>
  <c r="AV35" i="5"/>
  <c r="AV33" i="5"/>
  <c r="AV34" i="5"/>
  <c r="AV37" i="5"/>
  <c r="AV36" i="5"/>
  <c r="AV39" i="5"/>
  <c r="AV38" i="5"/>
  <c r="AV42" i="5"/>
  <c r="AV29" i="5"/>
  <c r="AV19" i="5"/>
  <c r="AV28" i="5"/>
  <c r="AV41" i="5"/>
  <c r="AV40" i="5"/>
  <c r="AV44" i="5"/>
  <c r="AV45" i="5"/>
  <c r="AV46" i="5"/>
  <c r="AV43" i="5"/>
  <c r="AV5" i="5"/>
  <c r="AU8" i="5"/>
  <c r="AU9" i="5"/>
  <c r="AU10" i="5"/>
  <c r="AU11" i="5"/>
  <c r="AU12" i="5"/>
  <c r="AU13" i="5"/>
  <c r="AU15" i="5"/>
  <c r="AU18" i="5"/>
  <c r="AU21" i="5"/>
  <c r="AU16" i="5"/>
  <c r="AU20" i="5"/>
  <c r="AU17" i="5"/>
  <c r="AU23" i="5"/>
  <c r="AU24" i="5"/>
  <c r="AU22" i="5"/>
  <c r="AU30" i="5"/>
  <c r="AU25" i="5"/>
  <c r="AU31" i="5"/>
  <c r="AU27" i="5"/>
  <c r="AU35" i="5"/>
  <c r="AU33" i="5"/>
  <c r="AU34" i="5"/>
  <c r="AU37" i="5"/>
  <c r="AU36" i="5"/>
  <c r="AU39" i="5"/>
  <c r="AU38" i="5"/>
  <c r="AU42" i="5"/>
  <c r="AU29" i="5"/>
  <c r="AU19" i="5"/>
  <c r="AU28" i="5"/>
  <c r="AU41" i="5"/>
  <c r="AU40" i="5"/>
  <c r="AU44" i="5"/>
  <c r="AU45" i="5"/>
  <c r="AU46" i="5"/>
  <c r="AU43" i="5"/>
  <c r="AU5" i="5"/>
  <c r="BE16" i="4"/>
  <c r="BE17" i="4"/>
  <c r="BE31" i="4"/>
  <c r="BE38" i="4"/>
  <c r="BE45" i="4"/>
  <c r="BE5" i="4"/>
  <c r="BE7" i="4"/>
  <c r="BE8" i="4"/>
  <c r="BE9" i="4"/>
  <c r="BE12" i="4"/>
  <c r="BE10" i="4"/>
  <c r="BE13" i="4"/>
  <c r="BE14" i="4"/>
  <c r="BE15" i="4"/>
  <c r="BE18" i="4"/>
  <c r="BE21" i="4"/>
  <c r="BE23" i="4"/>
  <c r="BE24" i="4"/>
  <c r="BE25" i="4"/>
  <c r="BE26" i="4"/>
  <c r="BE27" i="4"/>
  <c r="BE29" i="4"/>
  <c r="BE28" i="4"/>
  <c r="BE34" i="4"/>
  <c r="BE35" i="4"/>
  <c r="BE40" i="4"/>
  <c r="BE41" i="4"/>
  <c r="BE32" i="4"/>
  <c r="BE42" i="4"/>
  <c r="BE43" i="4"/>
  <c r="BE44" i="4"/>
  <c r="BE46" i="4"/>
  <c r="BE47" i="4"/>
  <c r="BE49" i="4"/>
  <c r="BE50" i="4"/>
  <c r="BE51" i="4"/>
  <c r="BE6" i="4"/>
  <c r="BD16" i="4"/>
  <c r="BD17" i="4"/>
  <c r="BD31" i="4"/>
  <c r="BD38" i="4"/>
  <c r="BD45" i="4"/>
  <c r="BD5" i="4"/>
  <c r="BD7" i="4"/>
  <c r="BD8" i="4"/>
  <c r="BD9" i="4"/>
  <c r="BD12" i="4"/>
  <c r="BD10" i="4"/>
  <c r="BD13" i="4"/>
  <c r="BD14" i="4"/>
  <c r="BD15" i="4"/>
  <c r="BD18" i="4"/>
  <c r="BD21" i="4"/>
  <c r="BD23" i="4"/>
  <c r="BD24" i="4"/>
  <c r="BD25" i="4"/>
  <c r="BD26" i="4"/>
  <c r="BD27" i="4"/>
  <c r="BD29" i="4"/>
  <c r="BD28" i="4"/>
  <c r="BD34" i="4"/>
  <c r="BD35" i="4"/>
  <c r="BD40" i="4"/>
  <c r="BD41" i="4"/>
  <c r="BD32" i="4"/>
  <c r="BD42" i="4"/>
  <c r="BD43" i="4"/>
  <c r="BD44" i="4"/>
  <c r="BD46" i="4"/>
  <c r="BD47" i="4"/>
  <c r="BD49" i="4"/>
  <c r="BD50" i="4"/>
  <c r="BD51" i="4"/>
  <c r="BD6" i="4"/>
  <c r="BC16" i="4"/>
  <c r="BC17" i="4"/>
  <c r="BC31" i="4"/>
  <c r="BC38" i="4"/>
  <c r="BC45" i="4"/>
  <c r="BC5" i="4"/>
  <c r="BC7" i="4"/>
  <c r="BC8" i="4"/>
  <c r="BC9" i="4"/>
  <c r="BC12" i="4"/>
  <c r="BC10" i="4"/>
  <c r="BC13" i="4"/>
  <c r="BC14" i="4"/>
  <c r="BC15" i="4"/>
  <c r="BC18" i="4"/>
  <c r="BC21" i="4"/>
  <c r="BC23" i="4"/>
  <c r="BC24" i="4"/>
  <c r="BC25" i="4"/>
  <c r="BC26" i="4"/>
  <c r="BC27" i="4"/>
  <c r="BC29" i="4"/>
  <c r="BC28" i="4"/>
  <c r="BC34" i="4"/>
  <c r="BC35" i="4"/>
  <c r="BC40" i="4"/>
  <c r="BC41" i="4"/>
  <c r="BC32" i="4"/>
  <c r="BC42" i="4"/>
  <c r="BC43" i="4"/>
  <c r="BC44" i="4"/>
  <c r="BC46" i="4"/>
  <c r="BC47" i="4"/>
  <c r="BC49" i="4"/>
  <c r="BC50" i="4"/>
  <c r="BC51" i="4"/>
  <c r="BC6" i="4"/>
  <c r="BB16" i="4"/>
  <c r="BB17" i="4"/>
  <c r="BB31" i="4"/>
  <c r="BB38" i="4"/>
  <c r="BB45" i="4"/>
  <c r="BB5" i="4"/>
  <c r="BB7" i="4"/>
  <c r="BB8" i="4"/>
  <c r="BB9" i="4"/>
  <c r="BB12" i="4"/>
  <c r="BB10" i="4"/>
  <c r="BB13" i="4"/>
  <c r="BB14" i="4"/>
  <c r="BB15" i="4"/>
  <c r="BB18" i="4"/>
  <c r="BB21" i="4"/>
  <c r="BB23" i="4"/>
  <c r="BB24" i="4"/>
  <c r="BB25" i="4"/>
  <c r="BB26" i="4"/>
  <c r="BB27" i="4"/>
  <c r="BB29" i="4"/>
  <c r="BB28" i="4"/>
  <c r="BB34" i="4"/>
  <c r="BB35" i="4"/>
  <c r="BB40" i="4"/>
  <c r="BB41" i="4"/>
  <c r="BB32" i="4"/>
  <c r="BB42" i="4"/>
  <c r="BB43" i="4"/>
  <c r="BB44" i="4"/>
  <c r="BB46" i="4"/>
  <c r="BB47" i="4"/>
  <c r="BB49" i="4"/>
  <c r="BB50" i="4"/>
  <c r="BB51" i="4"/>
  <c r="BB6" i="4"/>
  <c r="BA16" i="4"/>
  <c r="BA17" i="4"/>
  <c r="BA31" i="4"/>
  <c r="BA38" i="4"/>
  <c r="BA45" i="4"/>
  <c r="BA5" i="4"/>
  <c r="BA7" i="4"/>
  <c r="BA8" i="4"/>
  <c r="BA9" i="4"/>
  <c r="BA12" i="4"/>
  <c r="BA10" i="4"/>
  <c r="BA13" i="4"/>
  <c r="BA14" i="4"/>
  <c r="BA15" i="4"/>
  <c r="BA18" i="4"/>
  <c r="BA21" i="4"/>
  <c r="BA23" i="4"/>
  <c r="BA24" i="4"/>
  <c r="BA25" i="4"/>
  <c r="BA26" i="4"/>
  <c r="BA27" i="4"/>
  <c r="BA29" i="4"/>
  <c r="BA28" i="4"/>
  <c r="BA34" i="4"/>
  <c r="BA35" i="4"/>
  <c r="BA40" i="4"/>
  <c r="BA41" i="4"/>
  <c r="BA32" i="4"/>
  <c r="BA42" i="4"/>
  <c r="BA43" i="4"/>
  <c r="BA44" i="4"/>
  <c r="BA46" i="4"/>
  <c r="BA47" i="4"/>
  <c r="BA49" i="4"/>
  <c r="BA50" i="4"/>
  <c r="BA51" i="4"/>
  <c r="BA6" i="4"/>
  <c r="AZ16" i="4"/>
  <c r="AZ17" i="4"/>
  <c r="AZ31" i="4"/>
  <c r="AZ38" i="4"/>
  <c r="AZ45" i="4"/>
  <c r="AZ5" i="4"/>
  <c r="AZ7" i="4"/>
  <c r="AZ8" i="4"/>
  <c r="AZ9" i="4"/>
  <c r="AZ12" i="4"/>
  <c r="AZ10" i="4"/>
  <c r="AZ13" i="4"/>
  <c r="AZ14" i="4"/>
  <c r="AZ15" i="4"/>
  <c r="AZ18" i="4"/>
  <c r="AZ21" i="4"/>
  <c r="AZ23" i="4"/>
  <c r="AZ24" i="4"/>
  <c r="AZ25" i="4"/>
  <c r="AZ26" i="4"/>
  <c r="AZ27" i="4"/>
  <c r="AZ29" i="4"/>
  <c r="AZ28" i="4"/>
  <c r="AZ34" i="4"/>
  <c r="AZ35" i="4"/>
  <c r="AZ40" i="4"/>
  <c r="AZ41" i="4"/>
  <c r="AZ32" i="4"/>
  <c r="AZ42" i="4"/>
  <c r="AZ43" i="4"/>
  <c r="AZ44" i="4"/>
  <c r="AZ46" i="4"/>
  <c r="AZ47" i="4"/>
  <c r="AZ49" i="4"/>
  <c r="AZ50" i="4"/>
  <c r="AZ51" i="4"/>
  <c r="AZ6" i="4"/>
  <c r="AY16" i="4"/>
  <c r="AY17" i="4"/>
  <c r="AY31" i="4"/>
  <c r="AY38" i="4"/>
  <c r="AY45" i="4"/>
  <c r="AY5" i="4"/>
  <c r="AY7" i="4"/>
  <c r="AY8" i="4"/>
  <c r="AY9" i="4"/>
  <c r="AY12" i="4"/>
  <c r="AY10" i="4"/>
  <c r="AY13" i="4"/>
  <c r="AY14" i="4"/>
  <c r="AY15" i="4"/>
  <c r="AY18" i="4"/>
  <c r="AY21" i="4"/>
  <c r="AY23" i="4"/>
  <c r="AY24" i="4"/>
  <c r="AY25" i="4"/>
  <c r="AY26" i="4"/>
  <c r="AY27" i="4"/>
  <c r="AY29" i="4"/>
  <c r="AY28" i="4"/>
  <c r="AY34" i="4"/>
  <c r="AY35" i="4"/>
  <c r="AY40" i="4"/>
  <c r="AY41" i="4"/>
  <c r="AY32" i="4"/>
  <c r="AY42" i="4"/>
  <c r="AY43" i="4"/>
  <c r="AY44" i="4"/>
  <c r="AY46" i="4"/>
  <c r="AY47" i="4"/>
  <c r="AY49" i="4"/>
  <c r="AY50" i="4"/>
  <c r="AY51" i="4"/>
  <c r="AY6" i="4"/>
  <c r="AX16" i="4"/>
  <c r="AX17" i="4"/>
  <c r="AX31" i="4"/>
  <c r="AX38" i="4"/>
  <c r="AX45" i="4"/>
  <c r="AX5" i="4"/>
  <c r="AX7" i="4"/>
  <c r="AX8" i="4"/>
  <c r="AX9" i="4"/>
  <c r="AX12" i="4"/>
  <c r="AX10" i="4"/>
  <c r="AX13" i="4"/>
  <c r="AX14" i="4"/>
  <c r="AX15" i="4"/>
  <c r="AX18" i="4"/>
  <c r="AX21" i="4"/>
  <c r="AX23" i="4"/>
  <c r="AX24" i="4"/>
  <c r="AX25" i="4"/>
  <c r="AX26" i="4"/>
  <c r="AX27" i="4"/>
  <c r="AX29" i="4"/>
  <c r="AX28" i="4"/>
  <c r="AX34" i="4"/>
  <c r="AX35" i="4"/>
  <c r="AX40" i="4"/>
  <c r="AX41" i="4"/>
  <c r="AX32" i="4"/>
  <c r="AX42" i="4"/>
  <c r="AX43" i="4"/>
  <c r="AX44" i="4"/>
  <c r="AX46" i="4"/>
  <c r="AX47" i="4"/>
  <c r="AX49" i="4"/>
  <c r="AX50" i="4"/>
  <c r="AX51" i="4"/>
  <c r="AX6" i="4"/>
  <c r="AW16" i="4"/>
  <c r="AW17" i="4"/>
  <c r="AW31" i="4"/>
  <c r="AW38" i="4"/>
  <c r="AW45" i="4"/>
  <c r="AW5" i="4"/>
  <c r="AW7" i="4"/>
  <c r="AW8" i="4"/>
  <c r="AW9" i="4"/>
  <c r="AW12" i="4"/>
  <c r="AW10" i="4"/>
  <c r="AW13" i="4"/>
  <c r="AW14" i="4"/>
  <c r="AW15" i="4"/>
  <c r="AW18" i="4"/>
  <c r="AW21" i="4"/>
  <c r="AW23" i="4"/>
  <c r="AW24" i="4"/>
  <c r="AW25" i="4"/>
  <c r="AW26" i="4"/>
  <c r="AW27" i="4"/>
  <c r="AW29" i="4"/>
  <c r="AW28" i="4"/>
  <c r="AW34" i="4"/>
  <c r="AW35" i="4"/>
  <c r="AW40" i="4"/>
  <c r="AW41" i="4"/>
  <c r="AW32" i="4"/>
  <c r="AW42" i="4"/>
  <c r="AW43" i="4"/>
  <c r="AW44" i="4"/>
  <c r="AW46" i="4"/>
  <c r="AW47" i="4"/>
  <c r="AW49" i="4"/>
  <c r="AW50" i="4"/>
  <c r="AW51" i="4"/>
  <c r="AW6" i="4"/>
  <c r="AV16" i="4"/>
  <c r="AV17" i="4"/>
  <c r="AV31" i="4"/>
  <c r="AV38" i="4"/>
  <c r="AV45" i="4"/>
  <c r="AV5" i="4"/>
  <c r="AV7" i="4"/>
  <c r="AV8" i="4"/>
  <c r="AV9" i="4"/>
  <c r="AV12" i="4"/>
  <c r="AV10" i="4"/>
  <c r="AV13" i="4"/>
  <c r="AV14" i="4"/>
  <c r="AV15" i="4"/>
  <c r="AV18" i="4"/>
  <c r="AV21" i="4"/>
  <c r="AV23" i="4"/>
  <c r="AV24" i="4"/>
  <c r="AV25" i="4"/>
  <c r="AV26" i="4"/>
  <c r="AV27" i="4"/>
  <c r="AV29" i="4"/>
  <c r="AV28" i="4"/>
  <c r="AV34" i="4"/>
  <c r="AV35" i="4"/>
  <c r="AV40" i="4"/>
  <c r="AV41" i="4"/>
  <c r="AV32" i="4"/>
  <c r="AV42" i="4"/>
  <c r="AV43" i="4"/>
  <c r="AV44" i="4"/>
  <c r="AV46" i="4"/>
  <c r="AV47" i="4"/>
  <c r="AV49" i="4"/>
  <c r="AV50" i="4"/>
  <c r="AV51" i="4"/>
  <c r="AV6" i="4"/>
  <c r="AU5" i="4"/>
  <c r="AU7" i="4"/>
  <c r="AU8" i="4"/>
  <c r="AU9" i="4"/>
  <c r="AU12" i="4"/>
  <c r="AU10" i="4"/>
  <c r="AU13" i="4"/>
  <c r="AU14" i="4"/>
  <c r="AU15" i="4"/>
  <c r="AU18" i="4"/>
  <c r="AU21" i="4"/>
  <c r="AU23" i="4"/>
  <c r="AU24" i="4"/>
  <c r="AU25" i="4"/>
  <c r="AU26" i="4"/>
  <c r="AU27" i="4"/>
  <c r="AU29" i="4"/>
  <c r="AU28" i="4"/>
  <c r="AU34" i="4"/>
  <c r="AU35" i="4"/>
  <c r="AU40" i="4"/>
  <c r="AU41" i="4"/>
  <c r="AU32" i="4"/>
  <c r="AU42" i="4"/>
  <c r="AU43" i="4"/>
  <c r="AU44" i="4"/>
  <c r="AU46" i="4"/>
  <c r="AU47" i="4"/>
  <c r="AU49" i="4"/>
  <c r="AU50" i="4"/>
  <c r="AU51" i="4"/>
  <c r="AU16" i="4"/>
  <c r="AU17" i="4"/>
  <c r="AU31" i="4"/>
  <c r="AU38" i="4"/>
  <c r="AU45" i="4"/>
  <c r="AU6" i="4"/>
  <c r="BE17" i="3"/>
  <c r="BE18" i="3"/>
  <c r="BE12" i="3"/>
  <c r="BE22" i="3"/>
  <c r="BE9" i="3"/>
  <c r="BE6" i="3"/>
  <c r="BE20" i="3"/>
  <c r="BE24" i="3"/>
  <c r="BE11" i="3"/>
  <c r="BE16" i="3"/>
  <c r="BE27" i="3"/>
  <c r="BE5" i="3"/>
  <c r="BE28" i="3"/>
  <c r="BE29" i="3"/>
  <c r="BE13" i="3"/>
  <c r="BE14" i="3"/>
  <c r="BE8" i="3"/>
  <c r="BE10" i="3"/>
  <c r="BE15" i="3"/>
  <c r="BE19" i="3"/>
  <c r="BE30" i="3"/>
  <c r="BE7" i="3"/>
  <c r="BE23" i="3"/>
  <c r="BD17" i="3"/>
  <c r="BD18" i="3"/>
  <c r="BD12" i="3"/>
  <c r="BD22" i="3"/>
  <c r="BD9" i="3"/>
  <c r="BD6" i="3"/>
  <c r="BD20" i="3"/>
  <c r="BD24" i="3"/>
  <c r="BD11" i="3"/>
  <c r="BD16" i="3"/>
  <c r="BD27" i="3"/>
  <c r="BD5" i="3"/>
  <c r="BD28" i="3"/>
  <c r="BD29" i="3"/>
  <c r="BD13" i="3"/>
  <c r="BD14" i="3"/>
  <c r="BD8" i="3"/>
  <c r="BD10" i="3"/>
  <c r="BD15" i="3"/>
  <c r="BD19" i="3"/>
  <c r="BD30" i="3"/>
  <c r="BD7" i="3"/>
  <c r="BD23" i="3"/>
  <c r="BC17" i="3"/>
  <c r="BC18" i="3"/>
  <c r="BC12" i="3"/>
  <c r="BC22" i="3"/>
  <c r="BC9" i="3"/>
  <c r="BC6" i="3"/>
  <c r="BC20" i="3"/>
  <c r="BC24" i="3"/>
  <c r="BC11" i="3"/>
  <c r="BC16" i="3"/>
  <c r="BC27" i="3"/>
  <c r="BC5" i="3"/>
  <c r="BC28" i="3"/>
  <c r="BC29" i="3"/>
  <c r="BC13" i="3"/>
  <c r="BC14" i="3"/>
  <c r="BC8" i="3"/>
  <c r="BC10" i="3"/>
  <c r="BC15" i="3"/>
  <c r="BC19" i="3"/>
  <c r="BC30" i="3"/>
  <c r="BC7" i="3"/>
  <c r="BC23" i="3"/>
  <c r="BB17" i="3"/>
  <c r="BB18" i="3"/>
  <c r="BB12" i="3"/>
  <c r="BB22" i="3"/>
  <c r="BB9" i="3"/>
  <c r="BB6" i="3"/>
  <c r="BB20" i="3"/>
  <c r="BB24" i="3"/>
  <c r="BB11" i="3"/>
  <c r="BB16" i="3"/>
  <c r="BB27" i="3"/>
  <c r="BB5" i="3"/>
  <c r="BB28" i="3"/>
  <c r="BB29" i="3"/>
  <c r="BB13" i="3"/>
  <c r="BB14" i="3"/>
  <c r="BB8" i="3"/>
  <c r="BB10" i="3"/>
  <c r="BB15" i="3"/>
  <c r="BB19" i="3"/>
  <c r="BB30" i="3"/>
  <c r="BB7" i="3"/>
  <c r="BB23" i="3"/>
  <c r="BA17" i="3"/>
  <c r="BA18" i="3"/>
  <c r="BA12" i="3"/>
  <c r="BA22" i="3"/>
  <c r="BA9" i="3"/>
  <c r="BA6" i="3"/>
  <c r="BA20" i="3"/>
  <c r="BA24" i="3"/>
  <c r="BA11" i="3"/>
  <c r="BA16" i="3"/>
  <c r="BA27" i="3"/>
  <c r="BA5" i="3"/>
  <c r="BA28" i="3"/>
  <c r="BA29" i="3"/>
  <c r="BA13" i="3"/>
  <c r="BA14" i="3"/>
  <c r="BA8" i="3"/>
  <c r="BA10" i="3"/>
  <c r="BA15" i="3"/>
  <c r="BA19" i="3"/>
  <c r="BA30" i="3"/>
  <c r="BA7" i="3"/>
  <c r="BA23" i="3"/>
  <c r="AZ17" i="3"/>
  <c r="AZ18" i="3"/>
  <c r="AZ12" i="3"/>
  <c r="AZ22" i="3"/>
  <c r="AZ9" i="3"/>
  <c r="AZ6" i="3"/>
  <c r="AZ20" i="3"/>
  <c r="AZ24" i="3"/>
  <c r="AZ11" i="3"/>
  <c r="AZ16" i="3"/>
  <c r="AZ27" i="3"/>
  <c r="AZ5" i="3"/>
  <c r="AZ28" i="3"/>
  <c r="AZ29" i="3"/>
  <c r="AZ13" i="3"/>
  <c r="AZ14" i="3"/>
  <c r="AZ8" i="3"/>
  <c r="AZ10" i="3"/>
  <c r="AZ15" i="3"/>
  <c r="AZ19" i="3"/>
  <c r="AZ30" i="3"/>
  <c r="AZ7" i="3"/>
  <c r="AZ23" i="3"/>
  <c r="AY17" i="3"/>
  <c r="AY18" i="3"/>
  <c r="AY12" i="3"/>
  <c r="AY22" i="3"/>
  <c r="AY9" i="3"/>
  <c r="AY6" i="3"/>
  <c r="AY20" i="3"/>
  <c r="AY24" i="3"/>
  <c r="AY11" i="3"/>
  <c r="AY16" i="3"/>
  <c r="AY27" i="3"/>
  <c r="AY5" i="3"/>
  <c r="AY28" i="3"/>
  <c r="AY29" i="3"/>
  <c r="AY13" i="3"/>
  <c r="AY14" i="3"/>
  <c r="AY8" i="3"/>
  <c r="AY10" i="3"/>
  <c r="AY15" i="3"/>
  <c r="AY19" i="3"/>
  <c r="AY30" i="3"/>
  <c r="AY7" i="3"/>
  <c r="AY23" i="3"/>
  <c r="AX17" i="3"/>
  <c r="AX18" i="3"/>
  <c r="AX12" i="3"/>
  <c r="AX22" i="3"/>
  <c r="AX9" i="3"/>
  <c r="AX6" i="3"/>
  <c r="AX20" i="3"/>
  <c r="AX24" i="3"/>
  <c r="AX11" i="3"/>
  <c r="AX16" i="3"/>
  <c r="AX27" i="3"/>
  <c r="AX5" i="3"/>
  <c r="AX28" i="3"/>
  <c r="AX29" i="3"/>
  <c r="AX13" i="3"/>
  <c r="AX14" i="3"/>
  <c r="AX8" i="3"/>
  <c r="AX10" i="3"/>
  <c r="AX15" i="3"/>
  <c r="AX19" i="3"/>
  <c r="AX30" i="3"/>
  <c r="AX7" i="3"/>
  <c r="AX23" i="3"/>
  <c r="AW17" i="3"/>
  <c r="AW18" i="3"/>
  <c r="AW12" i="3"/>
  <c r="AW22" i="3"/>
  <c r="AW9" i="3"/>
  <c r="AW6" i="3"/>
  <c r="AW20" i="3"/>
  <c r="AW24" i="3"/>
  <c r="AW11" i="3"/>
  <c r="AW16" i="3"/>
  <c r="AW27" i="3"/>
  <c r="AW5" i="3"/>
  <c r="AW28" i="3"/>
  <c r="AW29" i="3"/>
  <c r="AW13" i="3"/>
  <c r="AW14" i="3"/>
  <c r="AW8" i="3"/>
  <c r="AW10" i="3"/>
  <c r="AW15" i="3"/>
  <c r="AW19" i="3"/>
  <c r="AW30" i="3"/>
  <c r="AW7" i="3"/>
  <c r="AW23" i="3"/>
  <c r="AV16" i="3"/>
  <c r="AV27" i="3"/>
  <c r="AV5" i="3"/>
  <c r="AV28" i="3"/>
  <c r="AV29" i="3"/>
  <c r="AV13" i="3"/>
  <c r="AV14" i="3"/>
  <c r="AV8" i="3"/>
  <c r="AV10" i="3"/>
  <c r="AV15" i="3"/>
  <c r="AV19" i="3"/>
  <c r="AV30" i="3"/>
  <c r="AV7" i="3"/>
  <c r="AV17" i="3"/>
  <c r="AV18" i="3"/>
  <c r="AV12" i="3"/>
  <c r="AV22" i="3"/>
  <c r="AV9" i="3"/>
  <c r="AV6" i="3"/>
  <c r="AV20" i="3"/>
  <c r="AV24" i="3"/>
  <c r="AV11" i="3"/>
  <c r="AV23" i="3"/>
  <c r="AU16" i="3"/>
  <c r="AU27" i="3"/>
  <c r="AU5" i="3"/>
  <c r="AU28" i="3"/>
  <c r="AU29" i="3"/>
  <c r="AU13" i="3"/>
  <c r="AU14" i="3"/>
  <c r="AU8" i="3"/>
  <c r="AU10" i="3"/>
  <c r="AU15" i="3"/>
  <c r="AU19" i="3"/>
  <c r="AU30" i="3"/>
  <c r="AU7" i="3"/>
  <c r="AU22" i="3"/>
  <c r="AU9" i="3"/>
  <c r="AU6" i="3"/>
  <c r="AU20" i="3"/>
  <c r="AU24" i="3"/>
  <c r="AU11" i="3"/>
  <c r="AU17" i="3"/>
  <c r="AU18" i="3"/>
  <c r="AU12" i="3"/>
  <c r="AU23" i="3"/>
  <c r="AH30" i="3"/>
  <c r="AF30" i="3"/>
  <c r="AD30" i="3"/>
  <c r="Z30" i="3"/>
  <c r="X30" i="3"/>
  <c r="V30" i="3"/>
  <c r="AB30" i="3"/>
  <c r="R30" i="3"/>
  <c r="P30" i="3"/>
  <c r="N30" i="3"/>
  <c r="AH9" i="7"/>
  <c r="AH10" i="7"/>
  <c r="AH11" i="7"/>
  <c r="AH12" i="7"/>
  <c r="AH13" i="7"/>
  <c r="AH15" i="7"/>
  <c r="AH16" i="7"/>
  <c r="AH17" i="7"/>
  <c r="AH20" i="7"/>
  <c r="AH21" i="7"/>
  <c r="AH22" i="7"/>
  <c r="AH24" i="7"/>
  <c r="AH25" i="7"/>
  <c r="AH26" i="7"/>
  <c r="AH27" i="7"/>
  <c r="AH29" i="7"/>
  <c r="AH30" i="7"/>
  <c r="AH6" i="7"/>
  <c r="AF9" i="7"/>
  <c r="AF10" i="7"/>
  <c r="AF11" i="7"/>
  <c r="AF12" i="7"/>
  <c r="AF13" i="7"/>
  <c r="AF15" i="7"/>
  <c r="AF16" i="7"/>
  <c r="AF17" i="7"/>
  <c r="AF20" i="7"/>
  <c r="AF21" i="7"/>
  <c r="AF22" i="7"/>
  <c r="AF24" i="7"/>
  <c r="AF25" i="7"/>
  <c r="AF26" i="7"/>
  <c r="AF27" i="7"/>
  <c r="AF29" i="7"/>
  <c r="AF30" i="7"/>
  <c r="AF6" i="7"/>
  <c r="AD9" i="7"/>
  <c r="AD10" i="7"/>
  <c r="AD11" i="7"/>
  <c r="AD12" i="7"/>
  <c r="AD13" i="7"/>
  <c r="AD15" i="7"/>
  <c r="AD16" i="7"/>
  <c r="AD17" i="7"/>
  <c r="AD20" i="7"/>
  <c r="AD21" i="7"/>
  <c r="AD22" i="7"/>
  <c r="AD24" i="7"/>
  <c r="AD25" i="7"/>
  <c r="AD26" i="7"/>
  <c r="AD27" i="7"/>
  <c r="AD29" i="7"/>
  <c r="AD30" i="7"/>
  <c r="AD6" i="7"/>
  <c r="AB9" i="7"/>
  <c r="AB10" i="7"/>
  <c r="AB11" i="7"/>
  <c r="AB12" i="7"/>
  <c r="AB13" i="7"/>
  <c r="AB15" i="7"/>
  <c r="AB16" i="7"/>
  <c r="AB17" i="7"/>
  <c r="AB20" i="7"/>
  <c r="AB21" i="7"/>
  <c r="AB22" i="7"/>
  <c r="AB24" i="7"/>
  <c r="AB25" i="7"/>
  <c r="AB26" i="7"/>
  <c r="AB27" i="7"/>
  <c r="AB29" i="7"/>
  <c r="AB30" i="7"/>
  <c r="AB6" i="7"/>
  <c r="Z9" i="7"/>
  <c r="Z10" i="7"/>
  <c r="Z11" i="7"/>
  <c r="Z12" i="7"/>
  <c r="Z13" i="7"/>
  <c r="Z15" i="7"/>
  <c r="Z16" i="7"/>
  <c r="Z17" i="7"/>
  <c r="Z20" i="7"/>
  <c r="Z21" i="7"/>
  <c r="Z22" i="7"/>
  <c r="Z24" i="7"/>
  <c r="Z25" i="7"/>
  <c r="Z26" i="7"/>
  <c r="Z27" i="7"/>
  <c r="Z29" i="7"/>
  <c r="Z30" i="7"/>
  <c r="Z6" i="7"/>
  <c r="X9" i="7"/>
  <c r="X10" i="7"/>
  <c r="X11" i="7"/>
  <c r="X12" i="7"/>
  <c r="X13" i="7"/>
  <c r="X15" i="7"/>
  <c r="X16" i="7"/>
  <c r="X17" i="7"/>
  <c r="X20" i="7"/>
  <c r="X21" i="7"/>
  <c r="X22" i="7"/>
  <c r="X24" i="7"/>
  <c r="X25" i="7"/>
  <c r="X26" i="7"/>
  <c r="X27" i="7"/>
  <c r="X29" i="7"/>
  <c r="X30" i="7"/>
  <c r="X6" i="7"/>
  <c r="V9" i="7"/>
  <c r="V10" i="7"/>
  <c r="V11" i="7"/>
  <c r="V12" i="7"/>
  <c r="V13" i="7"/>
  <c r="V15" i="7"/>
  <c r="V16" i="7"/>
  <c r="V17" i="7"/>
  <c r="V20" i="7"/>
  <c r="V21" i="7"/>
  <c r="V22" i="7"/>
  <c r="V24" i="7"/>
  <c r="V25" i="7"/>
  <c r="V26" i="7"/>
  <c r="V27" i="7"/>
  <c r="V29" i="7"/>
  <c r="V30" i="7"/>
  <c r="V6" i="7"/>
  <c r="T9" i="7"/>
  <c r="T10" i="7"/>
  <c r="T11" i="7"/>
  <c r="T12" i="7"/>
  <c r="T13" i="7"/>
  <c r="T15" i="7"/>
  <c r="T16" i="7"/>
  <c r="T17" i="7"/>
  <c r="T20" i="7"/>
  <c r="T21" i="7"/>
  <c r="T22" i="7"/>
  <c r="T24" i="7"/>
  <c r="T25" i="7"/>
  <c r="T26" i="7"/>
  <c r="T27" i="7"/>
  <c r="T29" i="7"/>
  <c r="T30" i="7"/>
  <c r="T6" i="7"/>
  <c r="R9" i="7"/>
  <c r="R10" i="7"/>
  <c r="R11" i="7"/>
  <c r="R12" i="7"/>
  <c r="R13" i="7"/>
  <c r="R15" i="7"/>
  <c r="R16" i="7"/>
  <c r="R17" i="7"/>
  <c r="R20" i="7"/>
  <c r="R21" i="7"/>
  <c r="R22" i="7"/>
  <c r="R24" i="7"/>
  <c r="R25" i="7"/>
  <c r="R26" i="7"/>
  <c r="R27" i="7"/>
  <c r="R29" i="7"/>
  <c r="R30" i="7"/>
  <c r="R6" i="7"/>
  <c r="P9" i="7"/>
  <c r="P10" i="7"/>
  <c r="P11" i="7"/>
  <c r="P12" i="7"/>
  <c r="P13" i="7"/>
  <c r="P15" i="7"/>
  <c r="P16" i="7"/>
  <c r="P17" i="7"/>
  <c r="P20" i="7"/>
  <c r="P21" i="7"/>
  <c r="P22" i="7"/>
  <c r="P24" i="7"/>
  <c r="P25" i="7"/>
  <c r="P26" i="7"/>
  <c r="P27" i="7"/>
  <c r="P29" i="7"/>
  <c r="P6" i="7"/>
  <c r="N12" i="7"/>
  <c r="N13" i="7"/>
  <c r="N15" i="7"/>
  <c r="N16" i="7"/>
  <c r="N17" i="7"/>
  <c r="N20" i="7"/>
  <c r="N21" i="7"/>
  <c r="N22" i="7"/>
  <c r="N24" i="7"/>
  <c r="N25" i="7"/>
  <c r="N26" i="7"/>
  <c r="N27" i="7"/>
  <c r="N29" i="7"/>
  <c r="N30" i="7"/>
  <c r="N9" i="7"/>
  <c r="N10" i="7"/>
  <c r="N11" i="7"/>
  <c r="N6" i="7"/>
  <c r="AH5" i="6"/>
  <c r="AH7" i="6"/>
  <c r="AH8" i="6"/>
  <c r="AH6" i="6"/>
  <c r="AH10" i="6"/>
  <c r="AH9" i="6"/>
  <c r="AH13" i="6"/>
  <c r="AH14" i="6"/>
  <c r="AH12" i="6"/>
  <c r="AH11" i="6"/>
  <c r="AH16" i="6"/>
  <c r="AH17" i="6"/>
  <c r="AH19" i="6"/>
  <c r="AH15" i="6"/>
  <c r="AH18" i="6"/>
  <c r="AH20" i="6"/>
  <c r="AH21" i="6"/>
  <c r="AH22" i="6"/>
  <c r="AH23" i="6"/>
  <c r="AH24" i="6"/>
  <c r="AH30" i="6"/>
  <c r="AH28" i="6"/>
  <c r="AH31" i="6"/>
  <c r="AH32" i="6"/>
  <c r="AH33" i="6"/>
  <c r="AH35" i="6"/>
  <c r="AH36" i="6"/>
  <c r="AH38" i="6"/>
  <c r="AH26" i="6"/>
  <c r="AH34" i="6"/>
  <c r="AH39" i="6"/>
  <c r="AH40" i="6"/>
  <c r="AH43" i="6"/>
  <c r="AH45" i="6"/>
  <c r="AH37" i="6"/>
  <c r="AH47" i="6"/>
  <c r="AH48" i="6"/>
  <c r="AH49" i="6"/>
  <c r="AH50" i="6"/>
  <c r="AH51" i="6"/>
  <c r="AH52" i="6"/>
  <c r="AH46" i="6"/>
  <c r="AH55" i="6"/>
  <c r="AH53" i="6"/>
  <c r="AH54" i="6"/>
  <c r="AH25" i="6"/>
  <c r="AH56" i="6"/>
  <c r="AH57" i="6"/>
  <c r="AH58" i="6"/>
  <c r="AH59" i="6"/>
  <c r="AH60" i="6"/>
  <c r="AH61" i="6"/>
  <c r="AF5" i="6"/>
  <c r="AF7" i="6"/>
  <c r="AF8" i="6"/>
  <c r="AF6" i="6"/>
  <c r="AF10" i="6"/>
  <c r="AF9" i="6"/>
  <c r="AF13" i="6"/>
  <c r="AF14" i="6"/>
  <c r="AF12" i="6"/>
  <c r="AF11" i="6"/>
  <c r="AF16" i="6"/>
  <c r="AF17" i="6"/>
  <c r="AF19" i="6"/>
  <c r="AF15" i="6"/>
  <c r="AF18" i="6"/>
  <c r="AF20" i="6"/>
  <c r="AF21" i="6"/>
  <c r="AF22" i="6"/>
  <c r="AF23" i="6"/>
  <c r="AF24" i="6"/>
  <c r="AF30" i="6"/>
  <c r="AF28" i="6"/>
  <c r="AF31" i="6"/>
  <c r="AF32" i="6"/>
  <c r="AF33" i="6"/>
  <c r="AF35" i="6"/>
  <c r="AF36" i="6"/>
  <c r="AF38" i="6"/>
  <c r="AF26" i="6"/>
  <c r="AF34" i="6"/>
  <c r="AF39" i="6"/>
  <c r="AF40" i="6"/>
  <c r="AF43" i="6"/>
  <c r="AF45" i="6"/>
  <c r="AF37" i="6"/>
  <c r="AF47" i="6"/>
  <c r="AF48" i="6"/>
  <c r="AF49" i="6"/>
  <c r="AF50" i="6"/>
  <c r="AF51" i="6"/>
  <c r="AF52" i="6"/>
  <c r="AF46" i="6"/>
  <c r="AF55" i="6"/>
  <c r="AF53" i="6"/>
  <c r="AF54" i="6"/>
  <c r="AF25" i="6"/>
  <c r="AF56" i="6"/>
  <c r="AF57" i="6"/>
  <c r="AF58" i="6"/>
  <c r="AF59" i="6"/>
  <c r="AF60" i="6"/>
  <c r="AF61" i="6"/>
  <c r="AD5" i="6"/>
  <c r="AD7" i="6"/>
  <c r="AD8" i="6"/>
  <c r="AD6" i="6"/>
  <c r="AD10" i="6"/>
  <c r="AD9" i="6"/>
  <c r="AD13" i="6"/>
  <c r="AD14" i="6"/>
  <c r="AD12" i="6"/>
  <c r="AD11" i="6"/>
  <c r="AD16" i="6"/>
  <c r="AD17" i="6"/>
  <c r="AD19" i="6"/>
  <c r="AD15" i="6"/>
  <c r="AD18" i="6"/>
  <c r="AD20" i="6"/>
  <c r="AD21" i="6"/>
  <c r="AD22" i="6"/>
  <c r="AD23" i="6"/>
  <c r="AD24" i="6"/>
  <c r="AD30" i="6"/>
  <c r="AD28" i="6"/>
  <c r="AD31" i="6"/>
  <c r="AD32" i="6"/>
  <c r="AD33" i="6"/>
  <c r="AD35" i="6"/>
  <c r="AD36" i="6"/>
  <c r="AD38" i="6"/>
  <c r="AD26" i="6"/>
  <c r="AD34" i="6"/>
  <c r="AD39" i="6"/>
  <c r="AD40" i="6"/>
  <c r="AD43" i="6"/>
  <c r="AD45" i="6"/>
  <c r="AD37" i="6"/>
  <c r="AD47" i="6"/>
  <c r="AD48" i="6"/>
  <c r="AD49" i="6"/>
  <c r="AD50" i="6"/>
  <c r="AD51" i="6"/>
  <c r="AD52" i="6"/>
  <c r="AD46" i="6"/>
  <c r="AD55" i="6"/>
  <c r="AD53" i="6"/>
  <c r="AD54" i="6"/>
  <c r="AD25" i="6"/>
  <c r="AD56" i="6"/>
  <c r="AD57" i="6"/>
  <c r="AD58" i="6"/>
  <c r="AD59" i="6"/>
  <c r="AD60" i="6"/>
  <c r="AD61" i="6"/>
  <c r="AB5" i="6"/>
  <c r="AB7" i="6"/>
  <c r="AB8" i="6"/>
  <c r="AB6" i="6"/>
  <c r="AB10" i="6"/>
  <c r="AB9" i="6"/>
  <c r="AB13" i="6"/>
  <c r="AB14" i="6"/>
  <c r="AB12" i="6"/>
  <c r="AB11" i="6"/>
  <c r="AB16" i="6"/>
  <c r="AB17" i="6"/>
  <c r="AB19" i="6"/>
  <c r="AB15" i="6"/>
  <c r="AB18" i="6"/>
  <c r="AB20" i="6"/>
  <c r="AB21" i="6"/>
  <c r="AB22" i="6"/>
  <c r="AB23" i="6"/>
  <c r="AB24" i="6"/>
  <c r="AB30" i="6"/>
  <c r="AB28" i="6"/>
  <c r="AB31" i="6"/>
  <c r="AB32" i="6"/>
  <c r="AB33" i="6"/>
  <c r="AB35" i="6"/>
  <c r="AB36" i="6"/>
  <c r="AB38" i="6"/>
  <c r="AB26" i="6"/>
  <c r="AB34" i="6"/>
  <c r="AB39" i="6"/>
  <c r="AB40" i="6"/>
  <c r="AB43" i="6"/>
  <c r="AB45" i="6"/>
  <c r="AB37" i="6"/>
  <c r="AB47" i="6"/>
  <c r="AB48" i="6"/>
  <c r="AB49" i="6"/>
  <c r="AB50" i="6"/>
  <c r="AB51" i="6"/>
  <c r="AB52" i="6"/>
  <c r="AB46" i="6"/>
  <c r="AB55" i="6"/>
  <c r="AB53" i="6"/>
  <c r="AB54" i="6"/>
  <c r="AB25" i="6"/>
  <c r="AB56" i="6"/>
  <c r="AB57" i="6"/>
  <c r="AB58" i="6"/>
  <c r="AB59" i="6"/>
  <c r="AB60" i="6"/>
  <c r="AB61" i="6"/>
  <c r="Z5" i="6"/>
  <c r="Z7" i="6"/>
  <c r="Z8" i="6"/>
  <c r="Z6" i="6"/>
  <c r="Z10" i="6"/>
  <c r="Z9" i="6"/>
  <c r="Z13" i="6"/>
  <c r="Z14" i="6"/>
  <c r="Z12" i="6"/>
  <c r="Z11" i="6"/>
  <c r="Z16" i="6"/>
  <c r="Z17" i="6"/>
  <c r="Z19" i="6"/>
  <c r="Z15" i="6"/>
  <c r="Z18" i="6"/>
  <c r="Z20" i="6"/>
  <c r="Z21" i="6"/>
  <c r="Z22" i="6"/>
  <c r="Z23" i="6"/>
  <c r="Z24" i="6"/>
  <c r="Z30" i="6"/>
  <c r="Z28" i="6"/>
  <c r="Z31" i="6"/>
  <c r="Z32" i="6"/>
  <c r="Z33" i="6"/>
  <c r="Z35" i="6"/>
  <c r="Z36" i="6"/>
  <c r="Z38" i="6"/>
  <c r="Z26" i="6"/>
  <c r="Z34" i="6"/>
  <c r="Z39" i="6"/>
  <c r="Z40" i="6"/>
  <c r="Z43" i="6"/>
  <c r="Z45" i="6"/>
  <c r="Z37" i="6"/>
  <c r="Z47" i="6"/>
  <c r="Z48" i="6"/>
  <c r="Z49" i="6"/>
  <c r="Z50" i="6"/>
  <c r="Z51" i="6"/>
  <c r="Z52" i="6"/>
  <c r="Z46" i="6"/>
  <c r="Z55" i="6"/>
  <c r="Z53" i="6"/>
  <c r="Z54" i="6"/>
  <c r="Z25" i="6"/>
  <c r="Z56" i="6"/>
  <c r="Z57" i="6"/>
  <c r="Z58" i="6"/>
  <c r="Z59" i="6"/>
  <c r="Z60" i="6"/>
  <c r="Z61" i="6"/>
  <c r="X5" i="6"/>
  <c r="X7" i="6"/>
  <c r="X8" i="6"/>
  <c r="X6" i="6"/>
  <c r="X10" i="6"/>
  <c r="X9" i="6"/>
  <c r="X13" i="6"/>
  <c r="X14" i="6"/>
  <c r="X12" i="6"/>
  <c r="X11" i="6"/>
  <c r="X16" i="6"/>
  <c r="X17" i="6"/>
  <c r="X19" i="6"/>
  <c r="X15" i="6"/>
  <c r="X18" i="6"/>
  <c r="X20" i="6"/>
  <c r="X21" i="6"/>
  <c r="X22" i="6"/>
  <c r="X23" i="6"/>
  <c r="X24" i="6"/>
  <c r="X30" i="6"/>
  <c r="X28" i="6"/>
  <c r="X31" i="6"/>
  <c r="X32" i="6"/>
  <c r="X33" i="6"/>
  <c r="X35" i="6"/>
  <c r="X36" i="6"/>
  <c r="X38" i="6"/>
  <c r="X26" i="6"/>
  <c r="X34" i="6"/>
  <c r="X39" i="6"/>
  <c r="X40" i="6"/>
  <c r="X43" i="6"/>
  <c r="X45" i="6"/>
  <c r="X37" i="6"/>
  <c r="X47" i="6"/>
  <c r="X48" i="6"/>
  <c r="X49" i="6"/>
  <c r="X50" i="6"/>
  <c r="X51" i="6"/>
  <c r="X52" i="6"/>
  <c r="X46" i="6"/>
  <c r="X55" i="6"/>
  <c r="X53" i="6"/>
  <c r="X54" i="6"/>
  <c r="X25" i="6"/>
  <c r="X56" i="6"/>
  <c r="X57" i="6"/>
  <c r="X58" i="6"/>
  <c r="X59" i="6"/>
  <c r="X60" i="6"/>
  <c r="X61" i="6"/>
  <c r="V5" i="6"/>
  <c r="V7" i="6"/>
  <c r="V8" i="6"/>
  <c r="V6" i="6"/>
  <c r="V10" i="6"/>
  <c r="V9" i="6"/>
  <c r="V13" i="6"/>
  <c r="V14" i="6"/>
  <c r="V12" i="6"/>
  <c r="V11" i="6"/>
  <c r="V16" i="6"/>
  <c r="V17" i="6"/>
  <c r="V19" i="6"/>
  <c r="V15" i="6"/>
  <c r="V18" i="6"/>
  <c r="V20" i="6"/>
  <c r="V21" i="6"/>
  <c r="V22" i="6"/>
  <c r="V23" i="6"/>
  <c r="V24" i="6"/>
  <c r="V30" i="6"/>
  <c r="V28" i="6"/>
  <c r="V31" i="6"/>
  <c r="V32" i="6"/>
  <c r="V33" i="6"/>
  <c r="V35" i="6"/>
  <c r="V36" i="6"/>
  <c r="V38" i="6"/>
  <c r="V26" i="6"/>
  <c r="V34" i="6"/>
  <c r="V39" i="6"/>
  <c r="V40" i="6"/>
  <c r="V43" i="6"/>
  <c r="V45" i="6"/>
  <c r="V37" i="6"/>
  <c r="V47" i="6"/>
  <c r="V48" i="6"/>
  <c r="V49" i="6"/>
  <c r="V50" i="6"/>
  <c r="V51" i="6"/>
  <c r="V52" i="6"/>
  <c r="V46" i="6"/>
  <c r="V55" i="6"/>
  <c r="V53" i="6"/>
  <c r="V54" i="6"/>
  <c r="V25" i="6"/>
  <c r="V56" i="6"/>
  <c r="V57" i="6"/>
  <c r="V58" i="6"/>
  <c r="V59" i="6"/>
  <c r="V60" i="6"/>
  <c r="V61" i="6"/>
  <c r="T5" i="6"/>
  <c r="T7" i="6"/>
  <c r="T8" i="6"/>
  <c r="T6" i="6"/>
  <c r="T10" i="6"/>
  <c r="T9" i="6"/>
  <c r="T13" i="6"/>
  <c r="T14" i="6"/>
  <c r="T12" i="6"/>
  <c r="T11" i="6"/>
  <c r="T16" i="6"/>
  <c r="T17" i="6"/>
  <c r="T19" i="6"/>
  <c r="T15" i="6"/>
  <c r="T18" i="6"/>
  <c r="T20" i="6"/>
  <c r="T21" i="6"/>
  <c r="T22" i="6"/>
  <c r="T23" i="6"/>
  <c r="T24" i="6"/>
  <c r="T30" i="6"/>
  <c r="T28" i="6"/>
  <c r="T31" i="6"/>
  <c r="T32" i="6"/>
  <c r="T33" i="6"/>
  <c r="T35" i="6"/>
  <c r="T36" i="6"/>
  <c r="T38" i="6"/>
  <c r="T26" i="6"/>
  <c r="T34" i="6"/>
  <c r="T39" i="6"/>
  <c r="T40" i="6"/>
  <c r="T43" i="6"/>
  <c r="T45" i="6"/>
  <c r="T37" i="6"/>
  <c r="T47" i="6"/>
  <c r="T48" i="6"/>
  <c r="T49" i="6"/>
  <c r="T50" i="6"/>
  <c r="T51" i="6"/>
  <c r="T52" i="6"/>
  <c r="T46" i="6"/>
  <c r="T55" i="6"/>
  <c r="T53" i="6"/>
  <c r="T54" i="6"/>
  <c r="T25" i="6"/>
  <c r="T56" i="6"/>
  <c r="T57" i="6"/>
  <c r="T58" i="6"/>
  <c r="T59" i="6"/>
  <c r="T60" i="6"/>
  <c r="T61" i="6"/>
  <c r="R5" i="6"/>
  <c r="R7" i="6"/>
  <c r="R8" i="6"/>
  <c r="R6" i="6"/>
  <c r="R10" i="6"/>
  <c r="R9" i="6"/>
  <c r="R13" i="6"/>
  <c r="R14" i="6"/>
  <c r="R12" i="6"/>
  <c r="R11" i="6"/>
  <c r="R16" i="6"/>
  <c r="R17" i="6"/>
  <c r="R19" i="6"/>
  <c r="R15" i="6"/>
  <c r="R18" i="6"/>
  <c r="R20" i="6"/>
  <c r="R21" i="6"/>
  <c r="R22" i="6"/>
  <c r="R23" i="6"/>
  <c r="R24" i="6"/>
  <c r="R30" i="6"/>
  <c r="R28" i="6"/>
  <c r="R31" i="6"/>
  <c r="R32" i="6"/>
  <c r="R33" i="6"/>
  <c r="R35" i="6"/>
  <c r="R36" i="6"/>
  <c r="R38" i="6"/>
  <c r="R26" i="6"/>
  <c r="R34" i="6"/>
  <c r="R39" i="6"/>
  <c r="R40" i="6"/>
  <c r="R43" i="6"/>
  <c r="R45" i="6"/>
  <c r="R37" i="6"/>
  <c r="R47" i="6"/>
  <c r="R48" i="6"/>
  <c r="R49" i="6"/>
  <c r="R50" i="6"/>
  <c r="R51" i="6"/>
  <c r="R52" i="6"/>
  <c r="R46" i="6"/>
  <c r="R55" i="6"/>
  <c r="R53" i="6"/>
  <c r="R54" i="6"/>
  <c r="R25" i="6"/>
  <c r="R56" i="6"/>
  <c r="R57" i="6"/>
  <c r="R58" i="6"/>
  <c r="R59" i="6"/>
  <c r="R60" i="6"/>
  <c r="R61" i="6"/>
  <c r="P12" i="6"/>
  <c r="P11" i="6"/>
  <c r="P16" i="6"/>
  <c r="P17" i="6"/>
  <c r="P19" i="6"/>
  <c r="P15" i="6"/>
  <c r="P18" i="6"/>
  <c r="P20" i="6"/>
  <c r="P21" i="6"/>
  <c r="P22" i="6"/>
  <c r="P23" i="6"/>
  <c r="P24" i="6"/>
  <c r="P30" i="6"/>
  <c r="P28" i="6"/>
  <c r="P31" i="6"/>
  <c r="P32" i="6"/>
  <c r="P33" i="6"/>
  <c r="P35" i="6"/>
  <c r="P36" i="6"/>
  <c r="P38" i="6"/>
  <c r="P26" i="6"/>
  <c r="P34" i="6"/>
  <c r="P39" i="6"/>
  <c r="P40" i="6"/>
  <c r="P43" i="6"/>
  <c r="P45" i="6"/>
  <c r="P37" i="6"/>
  <c r="P47" i="6"/>
  <c r="P48" i="6"/>
  <c r="P49" i="6"/>
  <c r="P50" i="6"/>
  <c r="P51" i="6"/>
  <c r="P52" i="6"/>
  <c r="P46" i="6"/>
  <c r="P55" i="6"/>
  <c r="P53" i="6"/>
  <c r="P54" i="6"/>
  <c r="P25" i="6"/>
  <c r="P56" i="6"/>
  <c r="P57" i="6"/>
  <c r="P58" i="6"/>
  <c r="P59" i="6"/>
  <c r="P60" i="6"/>
  <c r="P61" i="6"/>
  <c r="P5" i="6"/>
  <c r="P7" i="6"/>
  <c r="P8" i="6"/>
  <c r="P6" i="6"/>
  <c r="P10" i="6"/>
  <c r="P9" i="6"/>
  <c r="P13" i="6"/>
  <c r="P14" i="6"/>
  <c r="N5" i="6"/>
  <c r="N7" i="6"/>
  <c r="N8" i="6"/>
  <c r="N6" i="6"/>
  <c r="N10" i="6"/>
  <c r="N9" i="6"/>
  <c r="N13" i="6"/>
  <c r="N14" i="6"/>
  <c r="N12" i="6"/>
  <c r="N11" i="6"/>
  <c r="N16" i="6"/>
  <c r="N17" i="6"/>
  <c r="N19" i="6"/>
  <c r="N15" i="6"/>
  <c r="N18" i="6"/>
  <c r="N20" i="6"/>
  <c r="N21" i="6"/>
  <c r="N22" i="6"/>
  <c r="N23" i="6"/>
  <c r="N24" i="6"/>
  <c r="N30" i="6"/>
  <c r="N28" i="6"/>
  <c r="N31" i="6"/>
  <c r="N32" i="6"/>
  <c r="N33" i="6"/>
  <c r="N35" i="6"/>
  <c r="N36" i="6"/>
  <c r="N38" i="6"/>
  <c r="N26" i="6"/>
  <c r="N34" i="6"/>
  <c r="N39" i="6"/>
  <c r="N40" i="6"/>
  <c r="N43" i="6"/>
  <c r="N45" i="6"/>
  <c r="N37" i="6"/>
  <c r="N47" i="6"/>
  <c r="N48" i="6"/>
  <c r="N49" i="6"/>
  <c r="N50" i="6"/>
  <c r="N51" i="6"/>
  <c r="N52" i="6"/>
  <c r="N46" i="6"/>
  <c r="N55" i="6"/>
  <c r="N53" i="6"/>
  <c r="N54" i="6"/>
  <c r="N25" i="6"/>
  <c r="N56" i="6"/>
  <c r="N57" i="6"/>
  <c r="N58" i="6"/>
  <c r="N59" i="6"/>
  <c r="N60" i="6"/>
  <c r="N61" i="6"/>
  <c r="AH8" i="5"/>
  <c r="AH9" i="5"/>
  <c r="AH10" i="5"/>
  <c r="AH11" i="5"/>
  <c r="AH12" i="5"/>
  <c r="AH13" i="5"/>
  <c r="AH15" i="5"/>
  <c r="AH18" i="5"/>
  <c r="AH21" i="5"/>
  <c r="AH16" i="5"/>
  <c r="AH20" i="5"/>
  <c r="AH17" i="5"/>
  <c r="AH23" i="5"/>
  <c r="AH24" i="5"/>
  <c r="AH22" i="5"/>
  <c r="AH30" i="5"/>
  <c r="AH25" i="5"/>
  <c r="AH31" i="5"/>
  <c r="AH27" i="5"/>
  <c r="AH35" i="5"/>
  <c r="AH33" i="5"/>
  <c r="AH34" i="5"/>
  <c r="AH37" i="5"/>
  <c r="AH36" i="5"/>
  <c r="AH39" i="5"/>
  <c r="AH38" i="5"/>
  <c r="AH42" i="5"/>
  <c r="AH29" i="5"/>
  <c r="AH19" i="5"/>
  <c r="AH28" i="5"/>
  <c r="AH41" i="5"/>
  <c r="AH40" i="5"/>
  <c r="AH44" i="5"/>
  <c r="AH45" i="5"/>
  <c r="AH46" i="5"/>
  <c r="AH43" i="5"/>
  <c r="AH5" i="5"/>
  <c r="AF8" i="5"/>
  <c r="AF9" i="5"/>
  <c r="AF10" i="5"/>
  <c r="AF11" i="5"/>
  <c r="AF12" i="5"/>
  <c r="AF13" i="5"/>
  <c r="AF15" i="5"/>
  <c r="AF18" i="5"/>
  <c r="AF21" i="5"/>
  <c r="AF16" i="5"/>
  <c r="AF20" i="5"/>
  <c r="AF17" i="5"/>
  <c r="AF23" i="5"/>
  <c r="AF24" i="5"/>
  <c r="AF22" i="5"/>
  <c r="AF30" i="5"/>
  <c r="AF25" i="5"/>
  <c r="AF31" i="5"/>
  <c r="AF27" i="5"/>
  <c r="AF35" i="5"/>
  <c r="AF33" i="5"/>
  <c r="AF34" i="5"/>
  <c r="AF37" i="5"/>
  <c r="AF36" i="5"/>
  <c r="AF39" i="5"/>
  <c r="AF38" i="5"/>
  <c r="AF42" i="5"/>
  <c r="AF29" i="5"/>
  <c r="AF19" i="5"/>
  <c r="AF28" i="5"/>
  <c r="AF41" i="5"/>
  <c r="AF40" i="5"/>
  <c r="AF44" i="5"/>
  <c r="AF45" i="5"/>
  <c r="AF46" i="5"/>
  <c r="AF43" i="5"/>
  <c r="AF5" i="5"/>
  <c r="AD8" i="5"/>
  <c r="AD9" i="5"/>
  <c r="AD10" i="5"/>
  <c r="AD11" i="5"/>
  <c r="AD12" i="5"/>
  <c r="AD13" i="5"/>
  <c r="AD15" i="5"/>
  <c r="AD18" i="5"/>
  <c r="AD21" i="5"/>
  <c r="AD16" i="5"/>
  <c r="AD20" i="5"/>
  <c r="AD17" i="5"/>
  <c r="AD23" i="5"/>
  <c r="AD24" i="5"/>
  <c r="AD22" i="5"/>
  <c r="AD30" i="5"/>
  <c r="AD25" i="5"/>
  <c r="AD31" i="5"/>
  <c r="AD27" i="5"/>
  <c r="AD35" i="5"/>
  <c r="AD33" i="5"/>
  <c r="AD34" i="5"/>
  <c r="AD37" i="5"/>
  <c r="AD36" i="5"/>
  <c r="AD39" i="5"/>
  <c r="AD38" i="5"/>
  <c r="AD42" i="5"/>
  <c r="AD29" i="5"/>
  <c r="AD19" i="5"/>
  <c r="AD28" i="5"/>
  <c r="AD41" i="5"/>
  <c r="AD40" i="5"/>
  <c r="AD44" i="5"/>
  <c r="AD45" i="5"/>
  <c r="AD46" i="5"/>
  <c r="AD43" i="5"/>
  <c r="AD5" i="5"/>
  <c r="AB8" i="5"/>
  <c r="AB9" i="5"/>
  <c r="AB10" i="5"/>
  <c r="AB11" i="5"/>
  <c r="AB12" i="5"/>
  <c r="AB13" i="5"/>
  <c r="AB15" i="5"/>
  <c r="AB18" i="5"/>
  <c r="AB21" i="5"/>
  <c r="AB16" i="5"/>
  <c r="AB20" i="5"/>
  <c r="AB17" i="5"/>
  <c r="AB23" i="5"/>
  <c r="AB24" i="5"/>
  <c r="AB22" i="5"/>
  <c r="AB30" i="5"/>
  <c r="AB25" i="5"/>
  <c r="AB31" i="5"/>
  <c r="AB27" i="5"/>
  <c r="AB35" i="5"/>
  <c r="AB33" i="5"/>
  <c r="AB34" i="5"/>
  <c r="AB37" i="5"/>
  <c r="AB36" i="5"/>
  <c r="AB39" i="5"/>
  <c r="AB38" i="5"/>
  <c r="AB42" i="5"/>
  <c r="AB29" i="5"/>
  <c r="AB19" i="5"/>
  <c r="AB28" i="5"/>
  <c r="AB41" i="5"/>
  <c r="AB40" i="5"/>
  <c r="AB44" i="5"/>
  <c r="AB45" i="5"/>
  <c r="AB46" i="5"/>
  <c r="AB43" i="5"/>
  <c r="AB5" i="5"/>
  <c r="Z8" i="5"/>
  <c r="Z9" i="5"/>
  <c r="Z10" i="5"/>
  <c r="Z11" i="5"/>
  <c r="Z12" i="5"/>
  <c r="Z13" i="5"/>
  <c r="Z15" i="5"/>
  <c r="Z18" i="5"/>
  <c r="Z21" i="5"/>
  <c r="Z16" i="5"/>
  <c r="Z20" i="5"/>
  <c r="Z17" i="5"/>
  <c r="Z23" i="5"/>
  <c r="Z24" i="5"/>
  <c r="Z22" i="5"/>
  <c r="Z30" i="5"/>
  <c r="Z25" i="5"/>
  <c r="Z31" i="5"/>
  <c r="Z27" i="5"/>
  <c r="Z35" i="5"/>
  <c r="Z33" i="5"/>
  <c r="Z34" i="5"/>
  <c r="Z37" i="5"/>
  <c r="Z36" i="5"/>
  <c r="Z39" i="5"/>
  <c r="Z38" i="5"/>
  <c r="Z42" i="5"/>
  <c r="Z29" i="5"/>
  <c r="Z19" i="5"/>
  <c r="Z28" i="5"/>
  <c r="Z41" i="5"/>
  <c r="Z40" i="5"/>
  <c r="Z44" i="5"/>
  <c r="Z45" i="5"/>
  <c r="Z46" i="5"/>
  <c r="Z43" i="5"/>
  <c r="Z5" i="5"/>
  <c r="X8" i="5"/>
  <c r="X9" i="5"/>
  <c r="X10" i="5"/>
  <c r="X11" i="5"/>
  <c r="X12" i="5"/>
  <c r="X13" i="5"/>
  <c r="X15" i="5"/>
  <c r="X18" i="5"/>
  <c r="X21" i="5"/>
  <c r="X16" i="5"/>
  <c r="X20" i="5"/>
  <c r="X17" i="5"/>
  <c r="X23" i="5"/>
  <c r="X24" i="5"/>
  <c r="X22" i="5"/>
  <c r="X30" i="5"/>
  <c r="X25" i="5"/>
  <c r="X31" i="5"/>
  <c r="X27" i="5"/>
  <c r="X35" i="5"/>
  <c r="X33" i="5"/>
  <c r="X34" i="5"/>
  <c r="X37" i="5"/>
  <c r="X36" i="5"/>
  <c r="X39" i="5"/>
  <c r="X38" i="5"/>
  <c r="X42" i="5"/>
  <c r="X29" i="5"/>
  <c r="X19" i="5"/>
  <c r="X28" i="5"/>
  <c r="X41" i="5"/>
  <c r="X40" i="5"/>
  <c r="X44" i="5"/>
  <c r="X45" i="5"/>
  <c r="X46" i="5"/>
  <c r="X43" i="5"/>
  <c r="X5" i="5"/>
  <c r="V8" i="5"/>
  <c r="V9" i="5"/>
  <c r="V10" i="5"/>
  <c r="V11" i="5"/>
  <c r="V12" i="5"/>
  <c r="V13" i="5"/>
  <c r="V15" i="5"/>
  <c r="V18" i="5"/>
  <c r="V21" i="5"/>
  <c r="V16" i="5"/>
  <c r="V20" i="5"/>
  <c r="V17" i="5"/>
  <c r="V23" i="5"/>
  <c r="V24" i="5"/>
  <c r="V22" i="5"/>
  <c r="V28" i="5"/>
  <c r="V25" i="5"/>
  <c r="V30" i="5"/>
  <c r="V31" i="5"/>
  <c r="V39" i="5"/>
  <c r="V35" i="5"/>
  <c r="V33" i="5"/>
  <c r="V34" i="5"/>
  <c r="V37" i="5"/>
  <c r="V27" i="5"/>
  <c r="V36" i="5"/>
  <c r="V40" i="5"/>
  <c r="V42" i="5"/>
  <c r="V19" i="5"/>
  <c r="V41" i="5"/>
  <c r="V43" i="5"/>
  <c r="V38" i="5"/>
  <c r="V44" i="5"/>
  <c r="V45" i="5"/>
  <c r="V46" i="5"/>
  <c r="V29" i="5"/>
  <c r="V5" i="5"/>
  <c r="T8" i="5"/>
  <c r="T9" i="5"/>
  <c r="T10" i="5"/>
  <c r="T11" i="5"/>
  <c r="T12" i="5"/>
  <c r="T13" i="5"/>
  <c r="T15" i="5"/>
  <c r="T18" i="5"/>
  <c r="T21" i="5"/>
  <c r="T16" i="5"/>
  <c r="T20" i="5"/>
  <c r="T17" i="5"/>
  <c r="T23" i="5"/>
  <c r="T24" i="5"/>
  <c r="T22" i="5"/>
  <c r="T28" i="5"/>
  <c r="T25" i="5"/>
  <c r="T30" i="5"/>
  <c r="T31" i="5"/>
  <c r="T39" i="5"/>
  <c r="T35" i="5"/>
  <c r="T33" i="5"/>
  <c r="T34" i="5"/>
  <c r="T37" i="5"/>
  <c r="T27" i="5"/>
  <c r="T36" i="5"/>
  <c r="T40" i="5"/>
  <c r="T42" i="5"/>
  <c r="T19" i="5"/>
  <c r="T41" i="5"/>
  <c r="T43" i="5"/>
  <c r="T38" i="5"/>
  <c r="T44" i="5"/>
  <c r="T45" i="5"/>
  <c r="T46" i="5"/>
  <c r="T29" i="5"/>
  <c r="T5" i="5"/>
  <c r="R8" i="5"/>
  <c r="R9" i="5"/>
  <c r="R10" i="5"/>
  <c r="R11" i="5"/>
  <c r="R12" i="5"/>
  <c r="R13" i="5"/>
  <c r="R15" i="5"/>
  <c r="R18" i="5"/>
  <c r="R21" i="5"/>
  <c r="R16" i="5"/>
  <c r="R20" i="5"/>
  <c r="R17" i="5"/>
  <c r="R23" i="5"/>
  <c r="R24" i="5"/>
  <c r="R22" i="5"/>
  <c r="R28" i="5"/>
  <c r="R25" i="5"/>
  <c r="R30" i="5"/>
  <c r="R31" i="5"/>
  <c r="R39" i="5"/>
  <c r="R35" i="5"/>
  <c r="R33" i="5"/>
  <c r="R34" i="5"/>
  <c r="R37" i="5"/>
  <c r="R27" i="5"/>
  <c r="R36" i="5"/>
  <c r="R40" i="5"/>
  <c r="R42" i="5"/>
  <c r="R19" i="5"/>
  <c r="R41" i="5"/>
  <c r="R43" i="5"/>
  <c r="R38" i="5"/>
  <c r="R44" i="5"/>
  <c r="R45" i="5"/>
  <c r="R46" i="5"/>
  <c r="R29" i="5"/>
  <c r="R5" i="5"/>
  <c r="P8" i="5"/>
  <c r="P9" i="5"/>
  <c r="P10" i="5"/>
  <c r="P11" i="5"/>
  <c r="P12" i="5"/>
  <c r="P13" i="5"/>
  <c r="P15" i="5"/>
  <c r="P18" i="5"/>
  <c r="P21" i="5"/>
  <c r="P16" i="5"/>
  <c r="P20" i="5"/>
  <c r="P17" i="5"/>
  <c r="P23" i="5"/>
  <c r="P24" i="5"/>
  <c r="P22" i="5"/>
  <c r="P28" i="5"/>
  <c r="P25" i="5"/>
  <c r="P30" i="5"/>
  <c r="P31" i="5"/>
  <c r="P39" i="5"/>
  <c r="P35" i="5"/>
  <c r="P33" i="5"/>
  <c r="P34" i="5"/>
  <c r="P37" i="5"/>
  <c r="P27" i="5"/>
  <c r="P36" i="5"/>
  <c r="P40" i="5"/>
  <c r="P42" i="5"/>
  <c r="P19" i="5"/>
  <c r="P41" i="5"/>
  <c r="P43" i="5"/>
  <c r="P38" i="5"/>
  <c r="P44" i="5"/>
  <c r="P45" i="5"/>
  <c r="P46" i="5"/>
  <c r="P29" i="5"/>
  <c r="P5" i="5"/>
  <c r="N8" i="5"/>
  <c r="N9" i="5"/>
  <c r="N10" i="5"/>
  <c r="N11" i="5"/>
  <c r="N12" i="5"/>
  <c r="N13" i="5"/>
  <c r="N15" i="5"/>
  <c r="N18" i="5"/>
  <c r="N21" i="5"/>
  <c r="N16" i="5"/>
  <c r="N20" i="5"/>
  <c r="N17" i="5"/>
  <c r="N23" i="5"/>
  <c r="N24" i="5"/>
  <c r="N22" i="5"/>
  <c r="N28" i="5"/>
  <c r="N25" i="5"/>
  <c r="N30" i="5"/>
  <c r="N31" i="5"/>
  <c r="N39" i="5"/>
  <c r="N35" i="5"/>
  <c r="N33" i="5"/>
  <c r="N34" i="5"/>
  <c r="N37" i="5"/>
  <c r="N27" i="5"/>
  <c r="N36" i="5"/>
  <c r="N40" i="5"/>
  <c r="N42" i="5"/>
  <c r="N19" i="5"/>
  <c r="N41" i="5"/>
  <c r="N43" i="5"/>
  <c r="N38" i="5"/>
  <c r="N44" i="5"/>
  <c r="N45" i="5"/>
  <c r="N46" i="5"/>
  <c r="N29" i="5"/>
  <c r="N5" i="5"/>
  <c r="BF30" i="7" l="1"/>
  <c r="BF8" i="6"/>
  <c r="BF5" i="5"/>
  <c r="BF52" i="4"/>
  <c r="BF19" i="5"/>
  <c r="BF22" i="5"/>
  <c r="BF15" i="5"/>
  <c r="BF9" i="7"/>
  <c r="BF27" i="7"/>
  <c r="BF25" i="7"/>
  <c r="BF21" i="7"/>
  <c r="BF16" i="7"/>
  <c r="BF13" i="7"/>
  <c r="BF11" i="7"/>
  <c r="BF25" i="3"/>
  <c r="BF30" i="3"/>
  <c r="BF46" i="5"/>
  <c r="BF44" i="5"/>
  <c r="BF41" i="5"/>
  <c r="BF42" i="5"/>
  <c r="BF39" i="5"/>
  <c r="BF37" i="5"/>
  <c r="BF35" i="5"/>
  <c r="BF25" i="5"/>
  <c r="BF23" i="5"/>
  <c r="BF20" i="5"/>
  <c r="BF21" i="5"/>
  <c r="BF12" i="5"/>
  <c r="BF10" i="5"/>
  <c r="BF8" i="5"/>
  <c r="BF6" i="5"/>
  <c r="BF13" i="6"/>
  <c r="BF43" i="5"/>
  <c r="BF45" i="5"/>
  <c r="BF40" i="5"/>
  <c r="BF28" i="5"/>
  <c r="BF29" i="5"/>
  <c r="BF38" i="5"/>
  <c r="BF33" i="5"/>
  <c r="BF27" i="5"/>
  <c r="BF31" i="5"/>
  <c r="BF30" i="5"/>
  <c r="BF24" i="5"/>
  <c r="BF17" i="5"/>
  <c r="BF16" i="5"/>
  <c r="BF18" i="5"/>
  <c r="BF13" i="5"/>
  <c r="BF11" i="5"/>
  <c r="BF9" i="5"/>
  <c r="BF6" i="7"/>
  <c r="BF26" i="7"/>
  <c r="BF29" i="7"/>
  <c r="BF24" i="7"/>
  <c r="BF20" i="7"/>
  <c r="BF15" i="7"/>
  <c r="BF22" i="7"/>
  <c r="BF17" i="7"/>
  <c r="BF12" i="7"/>
  <c r="BF10" i="7"/>
  <c r="BF61" i="6"/>
  <c r="BF59" i="6"/>
  <c r="BF56" i="6"/>
  <c r="BF54" i="6"/>
  <c r="BF55" i="6"/>
  <c r="BF52" i="6"/>
  <c r="BF50" i="6"/>
  <c r="BF48" i="6"/>
  <c r="BF37" i="6"/>
  <c r="BF45" i="6"/>
  <c r="BF43" i="6"/>
  <c r="BF39" i="6"/>
  <c r="BF34" i="6"/>
  <c r="BF38" i="6"/>
  <c r="BF35" i="6"/>
  <c r="BF33" i="6"/>
  <c r="BF28" i="6"/>
  <c r="BF24" i="6"/>
  <c r="BF22" i="6"/>
  <c r="BF20" i="6"/>
  <c r="BF15" i="6"/>
  <c r="BF17" i="6"/>
  <c r="BF11" i="6"/>
  <c r="BF14" i="6"/>
  <c r="BF10" i="6"/>
  <c r="BF5" i="6"/>
  <c r="BF36" i="5"/>
  <c r="BF34" i="5"/>
  <c r="BF60" i="6"/>
  <c r="BF58" i="6"/>
  <c r="BF57" i="6"/>
  <c r="BF25" i="6"/>
  <c r="BF53" i="6"/>
  <c r="BF46" i="6"/>
  <c r="BF51" i="6"/>
  <c r="BF49" i="6"/>
  <c r="BF47" i="6"/>
  <c r="BF40" i="6"/>
  <c r="BF26" i="6"/>
  <c r="BF32" i="6"/>
  <c r="BF31" i="6"/>
  <c r="BF21" i="6"/>
  <c r="BF19" i="6"/>
  <c r="BF16" i="6"/>
  <c r="BF12" i="6"/>
  <c r="BF9" i="6"/>
  <c r="BF6" i="6"/>
  <c r="BF7" i="6"/>
  <c r="BF30" i="6"/>
  <c r="BF18" i="6"/>
  <c r="BF36" i="6"/>
  <c r="BF23" i="6"/>
  <c r="AH13" i="4"/>
  <c r="AH14" i="4"/>
  <c r="AH15" i="4"/>
  <c r="AH18" i="4"/>
  <c r="AH21" i="4"/>
  <c r="AH23" i="4"/>
  <c r="AH24" i="4"/>
  <c r="AH25" i="4"/>
  <c r="AH26" i="4"/>
  <c r="AH27" i="4"/>
  <c r="AH29" i="4"/>
  <c r="AH28" i="4"/>
  <c r="AH34" i="4"/>
  <c r="AH35" i="4"/>
  <c r="AH40" i="4"/>
  <c r="AH41" i="4"/>
  <c r="AH32" i="4"/>
  <c r="AH42" i="4"/>
  <c r="AH43" i="4"/>
  <c r="AH44" i="4"/>
  <c r="AH46" i="4"/>
  <c r="AH47" i="4"/>
  <c r="AH49" i="4"/>
  <c r="AH50" i="4"/>
  <c r="AH51" i="4"/>
  <c r="AH16" i="4"/>
  <c r="AH17" i="4"/>
  <c r="AH31" i="4"/>
  <c r="AH38" i="4"/>
  <c r="AH45" i="4"/>
  <c r="AH5" i="4"/>
  <c r="AH7" i="4"/>
  <c r="AH8" i="4"/>
  <c r="AH9" i="4"/>
  <c r="AH12" i="4"/>
  <c r="AH10" i="4"/>
  <c r="AH6" i="4"/>
  <c r="AF16" i="4"/>
  <c r="AF17" i="4"/>
  <c r="AF31" i="4"/>
  <c r="AF38" i="4"/>
  <c r="AF45" i="4"/>
  <c r="AF5" i="4"/>
  <c r="AF7" i="4"/>
  <c r="AF8" i="4"/>
  <c r="AF9" i="4"/>
  <c r="AF12" i="4"/>
  <c r="AF10" i="4"/>
  <c r="AF13" i="4"/>
  <c r="AF14" i="4"/>
  <c r="AF15" i="4"/>
  <c r="AF18" i="4"/>
  <c r="AF21" i="4"/>
  <c r="AF23" i="4"/>
  <c r="AF24" i="4"/>
  <c r="AF25" i="4"/>
  <c r="AF26" i="4"/>
  <c r="AF27" i="4"/>
  <c r="AF29" i="4"/>
  <c r="AF28" i="4"/>
  <c r="AF34" i="4"/>
  <c r="AF35" i="4"/>
  <c r="AF40" i="4"/>
  <c r="AF41" i="4"/>
  <c r="AF32" i="4"/>
  <c r="AF42" i="4"/>
  <c r="AF43" i="4"/>
  <c r="AF44" i="4"/>
  <c r="AF46" i="4"/>
  <c r="AF47" i="4"/>
  <c r="AF49" i="4"/>
  <c r="AF50" i="4"/>
  <c r="AF51" i="4"/>
  <c r="AF6" i="4"/>
  <c r="AD16" i="4"/>
  <c r="AD17" i="4"/>
  <c r="AD31" i="4"/>
  <c r="AD38" i="4"/>
  <c r="AD45" i="4"/>
  <c r="AD5" i="4"/>
  <c r="AD7" i="4"/>
  <c r="AD8" i="4"/>
  <c r="AD9" i="4"/>
  <c r="AD12" i="4"/>
  <c r="AD10" i="4"/>
  <c r="AD13" i="4"/>
  <c r="AD14" i="4"/>
  <c r="AD15" i="4"/>
  <c r="AD18" i="4"/>
  <c r="AD21" i="4"/>
  <c r="AD23" i="4"/>
  <c r="AD24" i="4"/>
  <c r="AD25" i="4"/>
  <c r="AD26" i="4"/>
  <c r="AD27" i="4"/>
  <c r="AD29" i="4"/>
  <c r="AD28" i="4"/>
  <c r="AD34" i="4"/>
  <c r="AD35" i="4"/>
  <c r="AD40" i="4"/>
  <c r="AD41" i="4"/>
  <c r="AD32" i="4"/>
  <c r="AD42" i="4"/>
  <c r="AD43" i="4"/>
  <c r="AD44" i="4"/>
  <c r="AD46" i="4"/>
  <c r="AD47" i="4"/>
  <c r="AD49" i="4"/>
  <c r="AD50" i="4"/>
  <c r="AD51" i="4"/>
  <c r="AD6" i="4"/>
  <c r="AB16" i="4"/>
  <c r="AB17" i="4"/>
  <c r="AB31" i="4"/>
  <c r="AB38" i="4"/>
  <c r="AB45" i="4"/>
  <c r="AB5" i="4"/>
  <c r="AB7" i="4"/>
  <c r="AB8" i="4"/>
  <c r="AB9" i="4"/>
  <c r="AB12" i="4"/>
  <c r="AB10" i="4"/>
  <c r="AB13" i="4"/>
  <c r="AB14" i="4"/>
  <c r="AB15" i="4"/>
  <c r="AB18" i="4"/>
  <c r="AB21" i="4"/>
  <c r="AB23" i="4"/>
  <c r="AB24" i="4"/>
  <c r="AB25" i="4"/>
  <c r="AB26" i="4"/>
  <c r="AB27" i="4"/>
  <c r="AB29" i="4"/>
  <c r="AB28" i="4"/>
  <c r="AB34" i="4"/>
  <c r="AB35" i="4"/>
  <c r="AB40" i="4"/>
  <c r="AB41" i="4"/>
  <c r="AB32" i="4"/>
  <c r="AB42" i="4"/>
  <c r="AB43" i="4"/>
  <c r="AB44" i="4"/>
  <c r="AB46" i="4"/>
  <c r="AB47" i="4"/>
  <c r="AB49" i="4"/>
  <c r="AB50" i="4"/>
  <c r="AB51" i="4"/>
  <c r="AB6" i="4"/>
  <c r="Z16" i="4"/>
  <c r="Z17" i="4"/>
  <c r="Z31" i="4"/>
  <c r="Z38" i="4"/>
  <c r="Z45" i="4"/>
  <c r="Z5" i="4"/>
  <c r="Z7" i="4"/>
  <c r="Z8" i="4"/>
  <c r="Z9" i="4"/>
  <c r="Z12" i="4"/>
  <c r="Z10" i="4"/>
  <c r="Z13" i="4"/>
  <c r="Z14" i="4"/>
  <c r="Z15" i="4"/>
  <c r="Z18" i="4"/>
  <c r="Z21" i="4"/>
  <c r="Z23" i="4"/>
  <c r="Z24" i="4"/>
  <c r="Z25" i="4"/>
  <c r="Z26" i="4"/>
  <c r="Z27" i="4"/>
  <c r="Z29" i="4"/>
  <c r="Z28" i="4"/>
  <c r="Z34" i="4"/>
  <c r="Z35" i="4"/>
  <c r="Z40" i="4"/>
  <c r="Z41" i="4"/>
  <c r="Z32" i="4"/>
  <c r="Z42" i="4"/>
  <c r="Z43" i="4"/>
  <c r="Z44" i="4"/>
  <c r="Z46" i="4"/>
  <c r="Z47" i="4"/>
  <c r="Z49" i="4"/>
  <c r="Z50" i="4"/>
  <c r="Z51" i="4"/>
  <c r="Z6" i="4"/>
  <c r="X16" i="4"/>
  <c r="X17" i="4"/>
  <c r="X31" i="4"/>
  <c r="X38" i="4"/>
  <c r="X45" i="4"/>
  <c r="X5" i="4"/>
  <c r="X7" i="4"/>
  <c r="X8" i="4"/>
  <c r="X9" i="4"/>
  <c r="X12" i="4"/>
  <c r="X10" i="4"/>
  <c r="X13" i="4"/>
  <c r="X14" i="4"/>
  <c r="X15" i="4"/>
  <c r="X18" i="4"/>
  <c r="X21" i="4"/>
  <c r="X23" i="4"/>
  <c r="X24" i="4"/>
  <c r="X25" i="4"/>
  <c r="X26" i="4"/>
  <c r="X27" i="4"/>
  <c r="X29" i="4"/>
  <c r="X28" i="4"/>
  <c r="X34" i="4"/>
  <c r="X35" i="4"/>
  <c r="X40" i="4"/>
  <c r="X41" i="4"/>
  <c r="X32" i="4"/>
  <c r="X42" i="4"/>
  <c r="X43" i="4"/>
  <c r="X44" i="4"/>
  <c r="X46" i="4"/>
  <c r="X47" i="4"/>
  <c r="X49" i="4"/>
  <c r="X50" i="4"/>
  <c r="X51" i="4"/>
  <c r="X6" i="4"/>
  <c r="V16" i="4"/>
  <c r="V17" i="4"/>
  <c r="V31" i="4"/>
  <c r="V38" i="4"/>
  <c r="V45" i="4"/>
  <c r="V5" i="4"/>
  <c r="V7" i="4"/>
  <c r="V8" i="4"/>
  <c r="V9" i="4"/>
  <c r="V12" i="4"/>
  <c r="V10" i="4"/>
  <c r="V13" i="4"/>
  <c r="V14" i="4"/>
  <c r="V15" i="4"/>
  <c r="V18" i="4"/>
  <c r="V21" i="4"/>
  <c r="V23" i="4"/>
  <c r="V24" i="4"/>
  <c r="V25" i="4"/>
  <c r="V26" i="4"/>
  <c r="V27" i="4"/>
  <c r="V29" i="4"/>
  <c r="V28" i="4"/>
  <c r="V34" i="4"/>
  <c r="V35" i="4"/>
  <c r="V40" i="4"/>
  <c r="V41" i="4"/>
  <c r="V32" i="4"/>
  <c r="V42" i="4"/>
  <c r="V43" i="4"/>
  <c r="V44" i="4"/>
  <c r="V46" i="4"/>
  <c r="V47" i="4"/>
  <c r="V49" i="4"/>
  <c r="V50" i="4"/>
  <c r="V51" i="4"/>
  <c r="V6" i="4"/>
  <c r="T16" i="4"/>
  <c r="T17" i="4"/>
  <c r="T31" i="4"/>
  <c r="T38" i="4"/>
  <c r="T45" i="4"/>
  <c r="T5" i="4"/>
  <c r="T7" i="4"/>
  <c r="T8" i="4"/>
  <c r="T9" i="4"/>
  <c r="T12" i="4"/>
  <c r="T10" i="4"/>
  <c r="T13" i="4"/>
  <c r="T14" i="4"/>
  <c r="T15" i="4"/>
  <c r="T18" i="4"/>
  <c r="T21" i="4"/>
  <c r="T23" i="4"/>
  <c r="T24" i="4"/>
  <c r="T25" i="4"/>
  <c r="T26" i="4"/>
  <c r="T27" i="4"/>
  <c r="T29" i="4"/>
  <c r="T28" i="4"/>
  <c r="T34" i="4"/>
  <c r="T35" i="4"/>
  <c r="T40" i="4"/>
  <c r="T41" i="4"/>
  <c r="T32" i="4"/>
  <c r="T42" i="4"/>
  <c r="T43" i="4"/>
  <c r="T44" i="4"/>
  <c r="T46" i="4"/>
  <c r="T47" i="4"/>
  <c r="T49" i="4"/>
  <c r="T50" i="4"/>
  <c r="T51" i="4"/>
  <c r="T6" i="4"/>
  <c r="R16" i="4"/>
  <c r="R17" i="4"/>
  <c r="R31" i="4"/>
  <c r="R38" i="4"/>
  <c r="R45" i="4"/>
  <c r="R5" i="4"/>
  <c r="R7" i="4"/>
  <c r="R8" i="4"/>
  <c r="R9" i="4"/>
  <c r="R12" i="4"/>
  <c r="R10" i="4"/>
  <c r="R13" i="4"/>
  <c r="R14" i="4"/>
  <c r="R15" i="4"/>
  <c r="R18" i="4"/>
  <c r="R21" i="4"/>
  <c r="R23" i="4"/>
  <c r="R24" i="4"/>
  <c r="R25" i="4"/>
  <c r="R26" i="4"/>
  <c r="R27" i="4"/>
  <c r="R29" i="4"/>
  <c r="R28" i="4"/>
  <c r="R34" i="4"/>
  <c r="R35" i="4"/>
  <c r="R40" i="4"/>
  <c r="R41" i="4"/>
  <c r="R32" i="4"/>
  <c r="R42" i="4"/>
  <c r="R43" i="4"/>
  <c r="R44" i="4"/>
  <c r="R46" i="4"/>
  <c r="R47" i="4"/>
  <c r="R49" i="4"/>
  <c r="R50" i="4"/>
  <c r="R51" i="4"/>
  <c r="R6" i="4"/>
  <c r="P16" i="4"/>
  <c r="P17" i="4"/>
  <c r="P31" i="4"/>
  <c r="P38" i="4"/>
  <c r="P45" i="4"/>
  <c r="P5" i="4"/>
  <c r="P7" i="4"/>
  <c r="P8" i="4"/>
  <c r="P9" i="4"/>
  <c r="P12" i="4"/>
  <c r="P10" i="4"/>
  <c r="P13" i="4"/>
  <c r="P14" i="4"/>
  <c r="P15" i="4"/>
  <c r="P18" i="4"/>
  <c r="P21" i="4"/>
  <c r="P23" i="4"/>
  <c r="P24" i="4"/>
  <c r="P25" i="4"/>
  <c r="P26" i="4"/>
  <c r="P27" i="4"/>
  <c r="P29" i="4"/>
  <c r="P28" i="4"/>
  <c r="P34" i="4"/>
  <c r="P35" i="4"/>
  <c r="P40" i="4"/>
  <c r="P41" i="4"/>
  <c r="P32" i="4"/>
  <c r="P42" i="4"/>
  <c r="P43" i="4"/>
  <c r="P44" i="4"/>
  <c r="P46" i="4"/>
  <c r="P47" i="4"/>
  <c r="P49" i="4"/>
  <c r="P50" i="4"/>
  <c r="P51" i="4"/>
  <c r="P6" i="4"/>
  <c r="N31" i="4"/>
  <c r="N38" i="4"/>
  <c r="N45" i="4"/>
  <c r="N5" i="4"/>
  <c r="N7" i="4"/>
  <c r="N8" i="4"/>
  <c r="N9" i="4"/>
  <c r="N12" i="4"/>
  <c r="N10" i="4"/>
  <c r="N13" i="4"/>
  <c r="N14" i="4"/>
  <c r="N15" i="4"/>
  <c r="N18" i="4"/>
  <c r="N21" i="4"/>
  <c r="N23" i="4"/>
  <c r="N24" i="4"/>
  <c r="N25" i="4"/>
  <c r="N26" i="4"/>
  <c r="N27" i="4"/>
  <c r="N29" i="4"/>
  <c r="N28" i="4"/>
  <c r="N34" i="4"/>
  <c r="N35" i="4"/>
  <c r="N40" i="4"/>
  <c r="N41" i="4"/>
  <c r="N32" i="4"/>
  <c r="N42" i="4"/>
  <c r="N43" i="4"/>
  <c r="N44" i="4"/>
  <c r="N46" i="4"/>
  <c r="N47" i="4"/>
  <c r="N49" i="4"/>
  <c r="N50" i="4"/>
  <c r="N51" i="4"/>
  <c r="N16" i="4"/>
  <c r="N17" i="4"/>
  <c r="N6" i="4"/>
  <c r="AH6" i="3"/>
  <c r="AH20" i="3"/>
  <c r="AH24" i="3"/>
  <c r="AH11" i="3"/>
  <c r="AH16" i="3"/>
  <c r="AH27" i="3"/>
  <c r="AH5" i="3"/>
  <c r="AH28" i="3"/>
  <c r="AH29" i="3"/>
  <c r="AH13" i="3"/>
  <c r="AH14" i="3"/>
  <c r="AH8" i="3"/>
  <c r="AH10" i="3"/>
  <c r="AH15" i="3"/>
  <c r="AH19" i="3"/>
  <c r="AH7" i="3"/>
  <c r="AH9" i="3"/>
  <c r="AF17" i="3"/>
  <c r="AF18" i="3"/>
  <c r="AF12" i="3"/>
  <c r="AF22" i="3"/>
  <c r="AF9" i="3"/>
  <c r="AF6" i="3"/>
  <c r="AF20" i="3"/>
  <c r="AF24" i="3"/>
  <c r="AF11" i="3"/>
  <c r="AF16" i="3"/>
  <c r="AF27" i="3"/>
  <c r="AF5" i="3"/>
  <c r="AF28" i="3"/>
  <c r="AF29" i="3"/>
  <c r="AF13" i="3"/>
  <c r="AF14" i="3"/>
  <c r="AF8" i="3"/>
  <c r="AF10" i="3"/>
  <c r="AF15" i="3"/>
  <c r="AF19" i="3"/>
  <c r="AF7" i="3"/>
  <c r="AF23" i="3"/>
  <c r="AD17" i="3"/>
  <c r="AD18" i="3"/>
  <c r="AD12" i="3"/>
  <c r="AD22" i="3"/>
  <c r="AD9" i="3"/>
  <c r="AD6" i="3"/>
  <c r="AD20" i="3"/>
  <c r="AD24" i="3"/>
  <c r="AD11" i="3"/>
  <c r="AD16" i="3"/>
  <c r="AD27" i="3"/>
  <c r="AD5" i="3"/>
  <c r="AD28" i="3"/>
  <c r="AD29" i="3"/>
  <c r="AD13" i="3"/>
  <c r="AD14" i="3"/>
  <c r="AD8" i="3"/>
  <c r="AD10" i="3"/>
  <c r="AD15" i="3"/>
  <c r="AD19" i="3"/>
  <c r="AD7" i="3"/>
  <c r="AD23" i="3"/>
  <c r="AB17" i="3"/>
  <c r="AB18" i="3"/>
  <c r="AB12" i="3"/>
  <c r="AB23" i="3"/>
  <c r="AB9" i="3"/>
  <c r="AB6" i="3"/>
  <c r="AB20" i="3"/>
  <c r="AB24" i="3"/>
  <c r="AB11" i="3"/>
  <c r="AB16" i="3"/>
  <c r="AB27" i="3"/>
  <c r="AB5" i="3"/>
  <c r="AB28" i="3"/>
  <c r="AB29" i="3"/>
  <c r="AB13" i="3"/>
  <c r="AB14" i="3"/>
  <c r="AB8" i="3"/>
  <c r="AB10" i="3"/>
  <c r="AB15" i="3"/>
  <c r="AB19" i="3"/>
  <c r="AB7" i="3"/>
  <c r="AB22" i="3"/>
  <c r="Z17" i="3"/>
  <c r="Z18" i="3"/>
  <c r="Z12" i="3"/>
  <c r="Z22" i="3"/>
  <c r="Z9" i="3"/>
  <c r="Z6" i="3"/>
  <c r="Z20" i="3"/>
  <c r="Z24" i="3"/>
  <c r="Z11" i="3"/>
  <c r="Z16" i="3"/>
  <c r="Z27" i="3"/>
  <c r="Z5" i="3"/>
  <c r="Z28" i="3"/>
  <c r="Z29" i="3"/>
  <c r="Z13" i="3"/>
  <c r="Z14" i="3"/>
  <c r="Z8" i="3"/>
  <c r="Z10" i="3"/>
  <c r="Z15" i="3"/>
  <c r="Z19" i="3"/>
  <c r="Z7" i="3"/>
  <c r="Z23" i="3"/>
  <c r="X17" i="3"/>
  <c r="X18" i="3"/>
  <c r="X12" i="3"/>
  <c r="X22" i="3"/>
  <c r="X9" i="3"/>
  <c r="X23" i="3"/>
  <c r="V17" i="3"/>
  <c r="V18" i="3"/>
  <c r="V12" i="3"/>
  <c r="V22" i="3"/>
  <c r="V9" i="3"/>
  <c r="V23" i="3"/>
  <c r="T17" i="3"/>
  <c r="T18" i="3"/>
  <c r="T12" i="3"/>
  <c r="T22" i="3"/>
  <c r="T9" i="3"/>
  <c r="T6" i="3"/>
  <c r="T20" i="3"/>
  <c r="T24" i="3"/>
  <c r="T11" i="3"/>
  <c r="T16" i="3"/>
  <c r="T27" i="3"/>
  <c r="T5" i="3"/>
  <c r="T28" i="3"/>
  <c r="T29" i="3"/>
  <c r="T13" i="3"/>
  <c r="T14" i="3"/>
  <c r="T8" i="3"/>
  <c r="T10" i="3"/>
  <c r="T15" i="3"/>
  <c r="T19" i="3"/>
  <c r="T7" i="3"/>
  <c r="T23" i="3"/>
  <c r="X20" i="3"/>
  <c r="X24" i="3"/>
  <c r="X11" i="3"/>
  <c r="X16" i="3"/>
  <c r="X27" i="3"/>
  <c r="X5" i="3"/>
  <c r="X28" i="3"/>
  <c r="X29" i="3"/>
  <c r="X13" i="3"/>
  <c r="X14" i="3"/>
  <c r="X8" i="3"/>
  <c r="X10" i="3"/>
  <c r="X15" i="3"/>
  <c r="X19" i="3"/>
  <c r="X7" i="3"/>
  <c r="X6" i="3"/>
  <c r="V20" i="3"/>
  <c r="V24" i="3"/>
  <c r="V11" i="3"/>
  <c r="V16" i="3"/>
  <c r="V27" i="3"/>
  <c r="V5" i="3"/>
  <c r="V28" i="3"/>
  <c r="V29" i="3"/>
  <c r="V13" i="3"/>
  <c r="V14" i="3"/>
  <c r="V8" i="3"/>
  <c r="V10" i="3"/>
  <c r="V15" i="3"/>
  <c r="V19" i="3"/>
  <c r="V7" i="3"/>
  <c r="V6" i="3"/>
  <c r="R9" i="3"/>
  <c r="R6" i="3"/>
  <c r="R20" i="3"/>
  <c r="R24" i="3"/>
  <c r="R11" i="3"/>
  <c r="R16" i="3"/>
  <c r="R27" i="3"/>
  <c r="R5" i="3"/>
  <c r="R28" i="3"/>
  <c r="R29" i="3"/>
  <c r="R13" i="3"/>
  <c r="R14" i="3"/>
  <c r="R8" i="3"/>
  <c r="R10" i="3"/>
  <c r="R15" i="3"/>
  <c r="R19" i="3"/>
  <c r="R7" i="3"/>
  <c r="R17" i="3"/>
  <c r="R18" i="3"/>
  <c r="R12" i="3"/>
  <c r="R22" i="3"/>
  <c r="R23" i="3"/>
  <c r="P17" i="3"/>
  <c r="P18" i="3"/>
  <c r="P12" i="3"/>
  <c r="P22" i="3"/>
  <c r="P9" i="3"/>
  <c r="P6" i="3"/>
  <c r="P20" i="3"/>
  <c r="P24" i="3"/>
  <c r="P11" i="3"/>
  <c r="P16" i="3"/>
  <c r="P27" i="3"/>
  <c r="P5" i="3"/>
  <c r="P28" i="3"/>
  <c r="P29" i="3"/>
  <c r="P13" i="3"/>
  <c r="P14" i="3"/>
  <c r="P8" i="3"/>
  <c r="P10" i="3"/>
  <c r="P15" i="3"/>
  <c r="P19" i="3"/>
  <c r="P7" i="3"/>
  <c r="P23" i="3"/>
  <c r="N10" i="3"/>
  <c r="N15" i="3"/>
  <c r="N19" i="3"/>
  <c r="N7" i="3"/>
  <c r="N18" i="3"/>
  <c r="N12" i="3"/>
  <c r="N22" i="3"/>
  <c r="N9" i="3"/>
  <c r="N6" i="3"/>
  <c r="N20" i="3"/>
  <c r="N24" i="3"/>
  <c r="N11" i="3"/>
  <c r="N16" i="3"/>
  <c r="N27" i="3"/>
  <c r="N5" i="3"/>
  <c r="N28" i="3"/>
  <c r="N29" i="3"/>
  <c r="N13" i="3"/>
  <c r="N14" i="3"/>
  <c r="N8" i="3"/>
  <c r="N17" i="3"/>
  <c r="N23" i="3"/>
  <c r="N5" i="1"/>
  <c r="BE6" i="1"/>
  <c r="BE7" i="1"/>
  <c r="BE9" i="1"/>
  <c r="BE8" i="1"/>
  <c r="BE11" i="1"/>
  <c r="BE10" i="1"/>
  <c r="BE12" i="1"/>
  <c r="BE14" i="1"/>
  <c r="BE13" i="1"/>
  <c r="BE15" i="1"/>
  <c r="BE17" i="1"/>
  <c r="BE16" i="1"/>
  <c r="BE18" i="1"/>
  <c r="BE19" i="1"/>
  <c r="BE23" i="1"/>
  <c r="BE24" i="1"/>
  <c r="BE21" i="1"/>
  <c r="BE20" i="1"/>
  <c r="BE22" i="1"/>
  <c r="BE26" i="1"/>
  <c r="BE25" i="1"/>
  <c r="BE27" i="1"/>
  <c r="BE31" i="1"/>
  <c r="BE32" i="1"/>
  <c r="BE33" i="1"/>
  <c r="BE28" i="1"/>
  <c r="BE29" i="1"/>
  <c r="BE34" i="1"/>
  <c r="BE30" i="1"/>
  <c r="BE35" i="1"/>
  <c r="BE36" i="1"/>
  <c r="BE37" i="1"/>
  <c r="BE5" i="1"/>
  <c r="BD6" i="1"/>
  <c r="BD7" i="1"/>
  <c r="BD9" i="1"/>
  <c r="BD8" i="1"/>
  <c r="BD11" i="1"/>
  <c r="BD10" i="1"/>
  <c r="BD12" i="1"/>
  <c r="BD14" i="1"/>
  <c r="BD13" i="1"/>
  <c r="BD15" i="1"/>
  <c r="BD17" i="1"/>
  <c r="BD16" i="1"/>
  <c r="BD18" i="1"/>
  <c r="BD19" i="1"/>
  <c r="BD23" i="1"/>
  <c r="BD24" i="1"/>
  <c r="BD21" i="1"/>
  <c r="BD20" i="1"/>
  <c r="BD22" i="1"/>
  <c r="BD26" i="1"/>
  <c r="BD25" i="1"/>
  <c r="BD27" i="1"/>
  <c r="BD31" i="1"/>
  <c r="BD32" i="1"/>
  <c r="BD33" i="1"/>
  <c r="BD28" i="1"/>
  <c r="BD29" i="1"/>
  <c r="BD34" i="1"/>
  <c r="BD30" i="1"/>
  <c r="BD35" i="1"/>
  <c r="BD36" i="1"/>
  <c r="BD37" i="1"/>
  <c r="BD5" i="1"/>
  <c r="BC6" i="1"/>
  <c r="BC7" i="1"/>
  <c r="BC9" i="1"/>
  <c r="BC8" i="1"/>
  <c r="BC11" i="1"/>
  <c r="BC10" i="1"/>
  <c r="BC12" i="1"/>
  <c r="BC14" i="1"/>
  <c r="BC13" i="1"/>
  <c r="BC15" i="1"/>
  <c r="BC17" i="1"/>
  <c r="BC16" i="1"/>
  <c r="BC18" i="1"/>
  <c r="BC19" i="1"/>
  <c r="BC23" i="1"/>
  <c r="BC24" i="1"/>
  <c r="BC21" i="1"/>
  <c r="BC20" i="1"/>
  <c r="BC22" i="1"/>
  <c r="BC26" i="1"/>
  <c r="BC25" i="1"/>
  <c r="BC27" i="1"/>
  <c r="BC31" i="1"/>
  <c r="BC32" i="1"/>
  <c r="BC33" i="1"/>
  <c r="BC28" i="1"/>
  <c r="BC29" i="1"/>
  <c r="BC34" i="1"/>
  <c r="BC30" i="1"/>
  <c r="BC35" i="1"/>
  <c r="BC36" i="1"/>
  <c r="BC37" i="1"/>
  <c r="BC5" i="1"/>
  <c r="BB6" i="1"/>
  <c r="BB7" i="1"/>
  <c r="BB9" i="1"/>
  <c r="BB8" i="1"/>
  <c r="BB11" i="1"/>
  <c r="BB10" i="1"/>
  <c r="BB12" i="1"/>
  <c r="BB14" i="1"/>
  <c r="BB13" i="1"/>
  <c r="BB15" i="1"/>
  <c r="BB17" i="1"/>
  <c r="BB16" i="1"/>
  <c r="BB18" i="1"/>
  <c r="BB19" i="1"/>
  <c r="BB23" i="1"/>
  <c r="BB24" i="1"/>
  <c r="BB21" i="1"/>
  <c r="BB20" i="1"/>
  <c r="BB22" i="1"/>
  <c r="BB26" i="1"/>
  <c r="BB25" i="1"/>
  <c r="BB27" i="1"/>
  <c r="BB31" i="1"/>
  <c r="BB32" i="1"/>
  <c r="BB33" i="1"/>
  <c r="BB28" i="1"/>
  <c r="BB29" i="1"/>
  <c r="BB34" i="1"/>
  <c r="BB30" i="1"/>
  <c r="BB35" i="1"/>
  <c r="BB36" i="1"/>
  <c r="BB37" i="1"/>
  <c r="BB5" i="1"/>
  <c r="BA6" i="1"/>
  <c r="BA7" i="1"/>
  <c r="BA9" i="1"/>
  <c r="BA8" i="1"/>
  <c r="BA11" i="1"/>
  <c r="BA10" i="1"/>
  <c r="BA12" i="1"/>
  <c r="BA14" i="1"/>
  <c r="BA13" i="1"/>
  <c r="BA15" i="1"/>
  <c r="BA17" i="1"/>
  <c r="BA16" i="1"/>
  <c r="BA18" i="1"/>
  <c r="BA19" i="1"/>
  <c r="BA23" i="1"/>
  <c r="BA24" i="1"/>
  <c r="BA21" i="1"/>
  <c r="BA20" i="1"/>
  <c r="BA22" i="1"/>
  <c r="BA26" i="1"/>
  <c r="BA25" i="1"/>
  <c r="BA27" i="1"/>
  <c r="BA31" i="1"/>
  <c r="BA32" i="1"/>
  <c r="BA33" i="1"/>
  <c r="BA28" i="1"/>
  <c r="BA29" i="1"/>
  <c r="BA34" i="1"/>
  <c r="BA30" i="1"/>
  <c r="BA35" i="1"/>
  <c r="BA36" i="1"/>
  <c r="BA37" i="1"/>
  <c r="BA5" i="1"/>
  <c r="AZ6" i="1"/>
  <c r="AZ7" i="1"/>
  <c r="AZ9" i="1"/>
  <c r="AZ8" i="1"/>
  <c r="AZ11" i="1"/>
  <c r="AZ10" i="1"/>
  <c r="AZ12" i="1"/>
  <c r="AZ14" i="1"/>
  <c r="AZ13" i="1"/>
  <c r="AZ15" i="1"/>
  <c r="AZ17" i="1"/>
  <c r="AZ16" i="1"/>
  <c r="AZ18" i="1"/>
  <c r="AZ19" i="1"/>
  <c r="AZ23" i="1"/>
  <c r="AZ24" i="1"/>
  <c r="AZ21" i="1"/>
  <c r="AZ20" i="1"/>
  <c r="AZ22" i="1"/>
  <c r="AZ26" i="1"/>
  <c r="AZ25" i="1"/>
  <c r="AZ27" i="1"/>
  <c r="AZ31" i="1"/>
  <c r="AZ32" i="1"/>
  <c r="AZ33" i="1"/>
  <c r="AZ28" i="1"/>
  <c r="AZ29" i="1"/>
  <c r="AZ34" i="1"/>
  <c r="AZ30" i="1"/>
  <c r="AZ35" i="1"/>
  <c r="AZ36" i="1"/>
  <c r="AZ37" i="1"/>
  <c r="AZ5" i="1"/>
  <c r="AY6" i="1"/>
  <c r="AY7" i="1"/>
  <c r="AY9" i="1"/>
  <c r="AY8" i="1"/>
  <c r="AY11" i="1"/>
  <c r="AY10" i="1"/>
  <c r="AY12" i="1"/>
  <c r="AY14" i="1"/>
  <c r="AY13" i="1"/>
  <c r="AY15" i="1"/>
  <c r="AY17" i="1"/>
  <c r="AY16" i="1"/>
  <c r="AY18" i="1"/>
  <c r="AY19" i="1"/>
  <c r="AY23" i="1"/>
  <c r="AY24" i="1"/>
  <c r="AY21" i="1"/>
  <c r="AY20" i="1"/>
  <c r="AY22" i="1"/>
  <c r="AY26" i="1"/>
  <c r="AY25" i="1"/>
  <c r="AY27" i="1"/>
  <c r="AY31" i="1"/>
  <c r="AY32" i="1"/>
  <c r="AY33" i="1"/>
  <c r="AY28" i="1"/>
  <c r="AY29" i="1"/>
  <c r="AY34" i="1"/>
  <c r="AY30" i="1"/>
  <c r="AY35" i="1"/>
  <c r="AY36" i="1"/>
  <c r="AY37" i="1"/>
  <c r="AY5" i="1"/>
  <c r="AX6" i="1"/>
  <c r="AX7" i="1"/>
  <c r="AX9" i="1"/>
  <c r="AX8" i="1"/>
  <c r="AX11" i="1"/>
  <c r="AX10" i="1"/>
  <c r="AX12" i="1"/>
  <c r="AX14" i="1"/>
  <c r="AX13" i="1"/>
  <c r="AX15" i="1"/>
  <c r="AX17" i="1"/>
  <c r="AX16" i="1"/>
  <c r="AX18" i="1"/>
  <c r="AX19" i="1"/>
  <c r="AX23" i="1"/>
  <c r="AX24" i="1"/>
  <c r="AX21" i="1"/>
  <c r="AX20" i="1"/>
  <c r="AX22" i="1"/>
  <c r="AX26" i="1"/>
  <c r="AX25" i="1"/>
  <c r="AX27" i="1"/>
  <c r="AX31" i="1"/>
  <c r="AX32" i="1"/>
  <c r="AX33" i="1"/>
  <c r="AX28" i="1"/>
  <c r="AX29" i="1"/>
  <c r="AX34" i="1"/>
  <c r="AX30" i="1"/>
  <c r="AX35" i="1"/>
  <c r="AX36" i="1"/>
  <c r="AX37" i="1"/>
  <c r="AX5" i="1"/>
  <c r="AW6" i="1"/>
  <c r="AW7" i="1"/>
  <c r="AW9" i="1"/>
  <c r="AW8" i="1"/>
  <c r="AW11" i="1"/>
  <c r="AW10" i="1"/>
  <c r="AW12" i="1"/>
  <c r="AW14" i="1"/>
  <c r="AW13" i="1"/>
  <c r="AW15" i="1"/>
  <c r="AW17" i="1"/>
  <c r="AW16" i="1"/>
  <c r="AW18" i="1"/>
  <c r="AW19" i="1"/>
  <c r="AW23" i="1"/>
  <c r="AW24" i="1"/>
  <c r="AW21" i="1"/>
  <c r="AW20" i="1"/>
  <c r="AW22" i="1"/>
  <c r="AW26" i="1"/>
  <c r="AW25" i="1"/>
  <c r="AW27" i="1"/>
  <c r="AW31" i="1"/>
  <c r="AW32" i="1"/>
  <c r="AW33" i="1"/>
  <c r="AW28" i="1"/>
  <c r="AW29" i="1"/>
  <c r="AW34" i="1"/>
  <c r="AW30" i="1"/>
  <c r="AW35" i="1"/>
  <c r="AW36" i="1"/>
  <c r="AW37" i="1"/>
  <c r="AW5" i="1"/>
  <c r="AV6" i="1"/>
  <c r="AV7" i="1"/>
  <c r="AV9" i="1"/>
  <c r="AV8" i="1"/>
  <c r="AV11" i="1"/>
  <c r="AV10" i="1"/>
  <c r="AV12" i="1"/>
  <c r="AV14" i="1"/>
  <c r="AV13" i="1"/>
  <c r="AV15" i="1"/>
  <c r="AV17" i="1"/>
  <c r="AV16" i="1"/>
  <c r="AV18" i="1"/>
  <c r="AV19" i="1"/>
  <c r="AV23" i="1"/>
  <c r="AV24" i="1"/>
  <c r="AV21" i="1"/>
  <c r="AV20" i="1"/>
  <c r="AV22" i="1"/>
  <c r="AV26" i="1"/>
  <c r="AV25" i="1"/>
  <c r="AV27" i="1"/>
  <c r="AV31" i="1"/>
  <c r="AV32" i="1"/>
  <c r="AV33" i="1"/>
  <c r="AV28" i="1"/>
  <c r="AV29" i="1"/>
  <c r="AV34" i="1"/>
  <c r="AV30" i="1"/>
  <c r="AV35" i="1"/>
  <c r="AV36" i="1"/>
  <c r="AV37" i="1"/>
  <c r="AV5" i="1"/>
  <c r="AU7" i="1"/>
  <c r="AU9" i="1"/>
  <c r="AU8" i="1"/>
  <c r="AU11" i="1"/>
  <c r="AU10" i="1"/>
  <c r="AU12" i="1"/>
  <c r="AU14" i="1"/>
  <c r="AU13" i="1"/>
  <c r="AU15" i="1"/>
  <c r="AU17" i="1"/>
  <c r="AU16" i="1"/>
  <c r="AU18" i="1"/>
  <c r="AU19" i="1"/>
  <c r="AU23" i="1"/>
  <c r="AU24" i="1"/>
  <c r="AU21" i="1"/>
  <c r="AU20" i="1"/>
  <c r="AU22" i="1"/>
  <c r="AU26" i="1"/>
  <c r="AU25" i="1"/>
  <c r="AU27" i="1"/>
  <c r="AU31" i="1"/>
  <c r="AU32" i="1"/>
  <c r="AU33" i="1"/>
  <c r="AU28" i="1"/>
  <c r="AU29" i="1"/>
  <c r="AU34" i="1"/>
  <c r="AU30" i="1"/>
  <c r="AU35" i="1"/>
  <c r="AU36" i="1"/>
  <c r="AU37" i="1"/>
  <c r="AU6" i="1"/>
  <c r="AU5" i="1"/>
  <c r="AH6" i="1"/>
  <c r="AH7" i="1"/>
  <c r="AH9" i="1"/>
  <c r="AH8" i="1"/>
  <c r="AH11" i="1"/>
  <c r="AH10" i="1"/>
  <c r="AH12" i="1"/>
  <c r="AH14" i="1"/>
  <c r="AH13" i="1"/>
  <c r="AH15" i="1"/>
  <c r="AH17" i="1"/>
  <c r="AH16" i="1"/>
  <c r="AH18" i="1"/>
  <c r="AH19" i="1"/>
  <c r="AH23" i="1"/>
  <c r="AH24" i="1"/>
  <c r="AH21" i="1"/>
  <c r="AH20" i="1"/>
  <c r="AH22" i="1"/>
  <c r="AH26" i="1"/>
  <c r="AH25" i="1"/>
  <c r="AH27" i="1"/>
  <c r="AH31" i="1"/>
  <c r="AH32" i="1"/>
  <c r="AH33" i="1"/>
  <c r="AH28" i="1"/>
  <c r="AH29" i="1"/>
  <c r="AH34" i="1"/>
  <c r="AH30" i="1"/>
  <c r="AH35" i="1"/>
  <c r="AH36" i="1"/>
  <c r="AH37" i="1"/>
  <c r="AH5" i="1"/>
  <c r="AF14" i="1"/>
  <c r="AF13" i="1"/>
  <c r="AF15" i="1"/>
  <c r="AF17" i="1"/>
  <c r="AF16" i="1"/>
  <c r="AF18" i="1"/>
  <c r="AF19" i="1"/>
  <c r="AF23" i="1"/>
  <c r="AF24" i="1"/>
  <c r="AF21" i="1"/>
  <c r="AF20" i="1"/>
  <c r="AF22" i="1"/>
  <c r="AF26" i="1"/>
  <c r="AF25" i="1"/>
  <c r="AF27" i="1"/>
  <c r="AF31" i="1"/>
  <c r="AF32" i="1"/>
  <c r="AF33" i="1"/>
  <c r="AF28" i="1"/>
  <c r="AF29" i="1"/>
  <c r="AF34" i="1"/>
  <c r="AF30" i="1"/>
  <c r="AF35" i="1"/>
  <c r="AF36" i="1"/>
  <c r="AF37" i="1"/>
  <c r="AF6" i="1"/>
  <c r="AF7" i="1"/>
  <c r="AF9" i="1"/>
  <c r="AF8" i="1"/>
  <c r="AF11" i="1"/>
  <c r="AF10" i="1"/>
  <c r="AF12" i="1"/>
  <c r="AF5" i="1"/>
  <c r="AD6" i="1"/>
  <c r="AD7" i="1"/>
  <c r="AD9" i="1"/>
  <c r="AD8" i="1"/>
  <c r="AD11" i="1"/>
  <c r="AD10" i="1"/>
  <c r="AD12" i="1"/>
  <c r="AD14" i="1"/>
  <c r="AD13" i="1"/>
  <c r="AD15" i="1"/>
  <c r="AD17" i="1"/>
  <c r="AD16" i="1"/>
  <c r="AD18" i="1"/>
  <c r="AD19" i="1"/>
  <c r="AD23" i="1"/>
  <c r="AD24" i="1"/>
  <c r="AD21" i="1"/>
  <c r="AD20" i="1"/>
  <c r="AD22" i="1"/>
  <c r="AD26" i="1"/>
  <c r="AD25" i="1"/>
  <c r="AD27" i="1"/>
  <c r="AD31" i="1"/>
  <c r="AD32" i="1"/>
  <c r="AD33" i="1"/>
  <c r="AD28" i="1"/>
  <c r="AD29" i="1"/>
  <c r="AD34" i="1"/>
  <c r="AD30" i="1"/>
  <c r="AD35" i="1"/>
  <c r="AD36" i="1"/>
  <c r="AD37" i="1"/>
  <c r="AD5" i="1"/>
  <c r="AB6" i="1"/>
  <c r="AB7" i="1"/>
  <c r="AB9" i="1"/>
  <c r="AB8" i="1"/>
  <c r="AB11" i="1"/>
  <c r="AB10" i="1"/>
  <c r="AB12" i="1"/>
  <c r="AB14" i="1"/>
  <c r="AB13" i="1"/>
  <c r="AB15" i="1"/>
  <c r="AB17" i="1"/>
  <c r="AB16" i="1"/>
  <c r="AB18" i="1"/>
  <c r="AB19" i="1"/>
  <c r="AB23" i="1"/>
  <c r="AB24" i="1"/>
  <c r="AB21" i="1"/>
  <c r="AB20" i="1"/>
  <c r="AB22" i="1"/>
  <c r="AB26" i="1"/>
  <c r="AB25" i="1"/>
  <c r="AB27" i="1"/>
  <c r="AB31" i="1"/>
  <c r="AB32" i="1"/>
  <c r="AB33" i="1"/>
  <c r="AB28" i="1"/>
  <c r="AB29" i="1"/>
  <c r="AB34" i="1"/>
  <c r="AB30" i="1"/>
  <c r="AB35" i="1"/>
  <c r="AB36" i="1"/>
  <c r="AB37" i="1"/>
  <c r="AB5" i="1"/>
  <c r="Z6" i="1"/>
  <c r="Z7" i="1"/>
  <c r="Z9" i="1"/>
  <c r="Z8" i="1"/>
  <c r="Z11" i="1"/>
  <c r="Z10" i="1"/>
  <c r="Z12" i="1"/>
  <c r="Z14" i="1"/>
  <c r="Z13" i="1"/>
  <c r="Z15" i="1"/>
  <c r="Z17" i="1"/>
  <c r="Z16" i="1"/>
  <c r="Z18" i="1"/>
  <c r="Z19" i="1"/>
  <c r="Z23" i="1"/>
  <c r="Z24" i="1"/>
  <c r="Z21" i="1"/>
  <c r="Z20" i="1"/>
  <c r="Z22" i="1"/>
  <c r="Z26" i="1"/>
  <c r="Z25" i="1"/>
  <c r="Z27" i="1"/>
  <c r="Z31" i="1"/>
  <c r="Z32" i="1"/>
  <c r="Z33" i="1"/>
  <c r="Z28" i="1"/>
  <c r="Z29" i="1"/>
  <c r="Z34" i="1"/>
  <c r="Z30" i="1"/>
  <c r="Z35" i="1"/>
  <c r="Z36" i="1"/>
  <c r="Z37" i="1"/>
  <c r="Z5" i="1"/>
  <c r="X6" i="1"/>
  <c r="X7" i="1"/>
  <c r="X9" i="1"/>
  <c r="X8" i="1"/>
  <c r="X11" i="1"/>
  <c r="X10" i="1"/>
  <c r="X12" i="1"/>
  <c r="X14" i="1"/>
  <c r="X13" i="1"/>
  <c r="X15" i="1"/>
  <c r="X17" i="1"/>
  <c r="X16" i="1"/>
  <c r="X18" i="1"/>
  <c r="X19" i="1"/>
  <c r="X23" i="1"/>
  <c r="X24" i="1"/>
  <c r="X21" i="1"/>
  <c r="X20" i="1"/>
  <c r="X22" i="1"/>
  <c r="X26" i="1"/>
  <c r="X25" i="1"/>
  <c r="X27" i="1"/>
  <c r="X31" i="1"/>
  <c r="X32" i="1"/>
  <c r="X33" i="1"/>
  <c r="X28" i="1"/>
  <c r="X29" i="1"/>
  <c r="X34" i="1"/>
  <c r="X30" i="1"/>
  <c r="X35" i="1"/>
  <c r="X36" i="1"/>
  <c r="X37" i="1"/>
  <c r="X5" i="1"/>
  <c r="V6" i="1"/>
  <c r="V7" i="1"/>
  <c r="V9" i="1"/>
  <c r="V8" i="1"/>
  <c r="V11" i="1"/>
  <c r="V10" i="1"/>
  <c r="V12" i="1"/>
  <c r="V14" i="1"/>
  <c r="V13" i="1"/>
  <c r="V15" i="1"/>
  <c r="V17" i="1"/>
  <c r="V16" i="1"/>
  <c r="V18" i="1"/>
  <c r="V19" i="1"/>
  <c r="V23" i="1"/>
  <c r="V24" i="1"/>
  <c r="V21" i="1"/>
  <c r="V20" i="1"/>
  <c r="V22" i="1"/>
  <c r="V26" i="1"/>
  <c r="V25" i="1"/>
  <c r="V27" i="1"/>
  <c r="V31" i="1"/>
  <c r="V32" i="1"/>
  <c r="V33" i="1"/>
  <c r="V28" i="1"/>
  <c r="V29" i="1"/>
  <c r="V34" i="1"/>
  <c r="V30" i="1"/>
  <c r="V35" i="1"/>
  <c r="V36" i="1"/>
  <c r="V37" i="1"/>
  <c r="V5" i="1"/>
  <c r="T6" i="1"/>
  <c r="T7" i="1"/>
  <c r="T9" i="1"/>
  <c r="T8" i="1"/>
  <c r="T11" i="1"/>
  <c r="T10" i="1"/>
  <c r="T12" i="1"/>
  <c r="T14" i="1"/>
  <c r="T13" i="1"/>
  <c r="T15" i="1"/>
  <c r="T17" i="1"/>
  <c r="T16" i="1"/>
  <c r="T18" i="1"/>
  <c r="T19" i="1"/>
  <c r="T23" i="1"/>
  <c r="T24" i="1"/>
  <c r="T21" i="1"/>
  <c r="T20" i="1"/>
  <c r="T22" i="1"/>
  <c r="T26" i="1"/>
  <c r="T25" i="1"/>
  <c r="T27" i="1"/>
  <c r="T31" i="1"/>
  <c r="T32" i="1"/>
  <c r="T33" i="1"/>
  <c r="T28" i="1"/>
  <c r="T29" i="1"/>
  <c r="T34" i="1"/>
  <c r="T30" i="1"/>
  <c r="T35" i="1"/>
  <c r="T36" i="1"/>
  <c r="T37" i="1"/>
  <c r="T5" i="1"/>
  <c r="R6" i="1"/>
  <c r="R7" i="1"/>
  <c r="R9" i="1"/>
  <c r="R8" i="1"/>
  <c r="R11" i="1"/>
  <c r="R10" i="1"/>
  <c r="R12" i="1"/>
  <c r="R14" i="1"/>
  <c r="R13" i="1"/>
  <c r="R15" i="1"/>
  <c r="R17" i="1"/>
  <c r="R16" i="1"/>
  <c r="R18" i="1"/>
  <c r="R19" i="1"/>
  <c r="R23" i="1"/>
  <c r="R24" i="1"/>
  <c r="R21" i="1"/>
  <c r="R20" i="1"/>
  <c r="R22" i="1"/>
  <c r="R26" i="1"/>
  <c r="R25" i="1"/>
  <c r="R27" i="1"/>
  <c r="R31" i="1"/>
  <c r="R32" i="1"/>
  <c r="R33" i="1"/>
  <c r="R28" i="1"/>
  <c r="R29" i="1"/>
  <c r="R34" i="1"/>
  <c r="R30" i="1"/>
  <c r="R35" i="1"/>
  <c r="R36" i="1"/>
  <c r="R37" i="1"/>
  <c r="R5" i="1"/>
  <c r="P6" i="1"/>
  <c r="P7" i="1"/>
  <c r="P9" i="1"/>
  <c r="P8" i="1"/>
  <c r="P11" i="1"/>
  <c r="P10" i="1"/>
  <c r="P12" i="1"/>
  <c r="P14" i="1"/>
  <c r="P13" i="1"/>
  <c r="P15" i="1"/>
  <c r="P17" i="1"/>
  <c r="P16" i="1"/>
  <c r="P18" i="1"/>
  <c r="P19" i="1"/>
  <c r="P23" i="1"/>
  <c r="P24" i="1"/>
  <c r="P21" i="1"/>
  <c r="P20" i="1"/>
  <c r="P22" i="1"/>
  <c r="P26" i="1"/>
  <c r="P25" i="1"/>
  <c r="P27" i="1"/>
  <c r="P31" i="1"/>
  <c r="P32" i="1"/>
  <c r="P33" i="1"/>
  <c r="P28" i="1"/>
  <c r="P29" i="1"/>
  <c r="P34" i="1"/>
  <c r="P30" i="1"/>
  <c r="P35" i="1"/>
  <c r="P36" i="1"/>
  <c r="P37" i="1"/>
  <c r="P5" i="1"/>
  <c r="N6" i="1"/>
  <c r="N7" i="1"/>
  <c r="N9" i="1"/>
  <c r="N8" i="1"/>
  <c r="N11" i="1"/>
  <c r="N10" i="1"/>
  <c r="N12" i="1"/>
  <c r="N14" i="1"/>
  <c r="N13" i="1"/>
  <c r="N15" i="1"/>
  <c r="N17" i="1"/>
  <c r="N16" i="1"/>
  <c r="N18" i="1"/>
  <c r="N19" i="1"/>
  <c r="N23" i="1"/>
  <c r="N24" i="1"/>
  <c r="N21" i="1"/>
  <c r="N20" i="1"/>
  <c r="N22" i="1"/>
  <c r="N26" i="1"/>
  <c r="N25" i="1"/>
  <c r="N27" i="1"/>
  <c r="N31" i="1"/>
  <c r="N32" i="1"/>
  <c r="N33" i="1"/>
  <c r="N28" i="1"/>
  <c r="N29" i="1"/>
  <c r="N34" i="1"/>
  <c r="N30" i="1"/>
  <c r="N35" i="1"/>
  <c r="N36" i="1"/>
  <c r="N37" i="1"/>
  <c r="BF28" i="4" l="1"/>
  <c r="BF18" i="4"/>
  <c r="BF51" i="4"/>
  <c r="BF32" i="4"/>
  <c r="BF49" i="4"/>
  <c r="BF46" i="4"/>
  <c r="BF43" i="4"/>
  <c r="BF40" i="4"/>
  <c r="BF34" i="4"/>
  <c r="BF25" i="4"/>
  <c r="BF27" i="4"/>
  <c r="BF23" i="4"/>
  <c r="BF14" i="4"/>
  <c r="BF50" i="4"/>
  <c r="BF47" i="4"/>
  <c r="BF44" i="4"/>
  <c r="BF42" i="4"/>
  <c r="BF41" i="4"/>
  <c r="BF35" i="4"/>
  <c r="BF29" i="4"/>
  <c r="BF26" i="4"/>
  <c r="BF24" i="4"/>
  <c r="BF21" i="4"/>
  <c r="BF15" i="4"/>
  <c r="BF13" i="4"/>
  <c r="BF31" i="4"/>
  <c r="BF26" i="1"/>
  <c r="BF18" i="1"/>
  <c r="BF11" i="1"/>
  <c r="BF24" i="1"/>
  <c r="BF6" i="1"/>
  <c r="BF32" i="1"/>
  <c r="BF9" i="4"/>
  <c r="BF7" i="4"/>
  <c r="BF45" i="4"/>
  <c r="BF23" i="3"/>
  <c r="BF7" i="3"/>
  <c r="BF15" i="3"/>
  <c r="BF8" i="3"/>
  <c r="BF13" i="3"/>
  <c r="BF27" i="3"/>
  <c r="BF11" i="3"/>
  <c r="BF20" i="3"/>
  <c r="BF9" i="3"/>
  <c r="BF6" i="3"/>
  <c r="BF5" i="3"/>
  <c r="BF22" i="3"/>
  <c r="BF19" i="3"/>
  <c r="BF14" i="3"/>
  <c r="BF28" i="3"/>
  <c r="BF6" i="4"/>
  <c r="BF16" i="4"/>
  <c r="BF10" i="4"/>
  <c r="BF12" i="4"/>
  <c r="BF8" i="4"/>
  <c r="BF5" i="4"/>
  <c r="BF38" i="4"/>
  <c r="BF17" i="4"/>
  <c r="BF10" i="3"/>
  <c r="BF29" i="3"/>
  <c r="BF16" i="3"/>
  <c r="BF18" i="3"/>
  <c r="BF24" i="3"/>
  <c r="BF12" i="3"/>
  <c r="BF17" i="3"/>
  <c r="BF13" i="1"/>
  <c r="BF27" i="1"/>
  <c r="BF20" i="1"/>
  <c r="BF19" i="1"/>
  <c r="BF17" i="1"/>
  <c r="BF12" i="1"/>
  <c r="BF9" i="1"/>
  <c r="BF30" i="1"/>
  <c r="BF5" i="1"/>
  <c r="BF36" i="1"/>
  <c r="BF29" i="1"/>
  <c r="BF28" i="1"/>
  <c r="BF31" i="1"/>
  <c r="BF25" i="1"/>
  <c r="BF22" i="1"/>
  <c r="BF21" i="1"/>
  <c r="BF23" i="1"/>
  <c r="BF16" i="1"/>
  <c r="BF15" i="1"/>
  <c r="BF14" i="1"/>
  <c r="BF10" i="1"/>
  <c r="BF8" i="1"/>
  <c r="BF7" i="1"/>
  <c r="BF35" i="1"/>
  <c r="BF37" i="1"/>
  <c r="BF34" i="1"/>
  <c r="BF33" i="1"/>
</calcChain>
</file>

<file path=xl/sharedStrings.xml><?xml version="1.0" encoding="utf-8"?>
<sst xmlns="http://schemas.openxmlformats.org/spreadsheetml/2006/main" count="741" uniqueCount="113">
  <si>
    <t>Индивидуальный шифр</t>
  </si>
  <si>
    <t>Решение комиссии по индивидуальному отбору в 10 класс, социально-экономическое направление</t>
  </si>
  <si>
    <t>Мат. ОГЭ</t>
  </si>
  <si>
    <t>Рус. ОГЭ</t>
  </si>
  <si>
    <t>АНГЛ. ОГЭ</t>
  </si>
  <si>
    <t>Инф. ОГЭ</t>
  </si>
  <si>
    <t>Физ.ОГЭ</t>
  </si>
  <si>
    <t>Хим.ОГЭ</t>
  </si>
  <si>
    <t>Ист.ОГЭ</t>
  </si>
  <si>
    <t>ОБЩ.ОГЭ</t>
  </si>
  <si>
    <t>Лит.ОГЭ</t>
  </si>
  <si>
    <t>БИО.ОГЭ</t>
  </si>
  <si>
    <t>Геогр.ОГЭ</t>
  </si>
  <si>
    <t>МАТЕМАТИКА</t>
  </si>
  <si>
    <t>РУССКИЙ ЯЗЫК</t>
  </si>
  <si>
    <t>АНГЛИЙСКИЙ ЯЗЫК</t>
  </si>
  <si>
    <t>ИСТОРИЯ</t>
  </si>
  <si>
    <t>ОБЩЕСТВОЗНАНИЕ</t>
  </si>
  <si>
    <t>ЛИТЕРАТУРА</t>
  </si>
  <si>
    <t>БИОЛОГИЯ</t>
  </si>
  <si>
    <t>ИНФОРМАТИКА</t>
  </si>
  <si>
    <t>ГЕОГРАФИЯ</t>
  </si>
  <si>
    <t>ФИЗИКА</t>
  </si>
  <si>
    <t>ХИМИЯ</t>
  </si>
  <si>
    <t/>
  </si>
  <si>
    <t>38</t>
  </si>
  <si>
    <t>37</t>
  </si>
  <si>
    <t>32</t>
  </si>
  <si>
    <t>33</t>
  </si>
  <si>
    <t>0480</t>
  </si>
  <si>
    <t>36</t>
  </si>
  <si>
    <t>35</t>
  </si>
  <si>
    <t>0654</t>
  </si>
  <si>
    <t>31</t>
  </si>
  <si>
    <t>0983</t>
  </si>
  <si>
    <t>30</t>
  </si>
  <si>
    <t>14</t>
  </si>
  <si>
    <t>27</t>
  </si>
  <si>
    <t>23</t>
  </si>
  <si>
    <t>22</t>
  </si>
  <si>
    <t>25</t>
  </si>
  <si>
    <t>9</t>
  </si>
  <si>
    <t>19</t>
  </si>
  <si>
    <t>29</t>
  </si>
  <si>
    <t>34</t>
  </si>
  <si>
    <t>0128</t>
  </si>
  <si>
    <t>24</t>
  </si>
  <si>
    <t>26</t>
  </si>
  <si>
    <t>17</t>
  </si>
  <si>
    <t>20</t>
  </si>
  <si>
    <t>0864</t>
  </si>
  <si>
    <t>11</t>
  </si>
  <si>
    <t>18</t>
  </si>
  <si>
    <t>28</t>
  </si>
  <si>
    <t>21</t>
  </si>
  <si>
    <t>0013</t>
  </si>
  <si>
    <t>0464</t>
  </si>
  <si>
    <t>1626</t>
  </si>
  <si>
    <t>15</t>
  </si>
  <si>
    <t>0306</t>
  </si>
  <si>
    <t>0982</t>
  </si>
  <si>
    <t>0837</t>
  </si>
  <si>
    <t>0244</t>
  </si>
  <si>
    <t>0281</t>
  </si>
  <si>
    <t>0231</t>
  </si>
  <si>
    <t>0487</t>
  </si>
  <si>
    <t>0850</t>
  </si>
  <si>
    <t>1776</t>
  </si>
  <si>
    <t>волонтерство</t>
  </si>
  <si>
    <t>ГТО</t>
  </si>
  <si>
    <t>Спорт_ГИМ</t>
  </si>
  <si>
    <t>Волонтерство</t>
  </si>
  <si>
    <t>Волонерство</t>
  </si>
  <si>
    <t>0000</t>
  </si>
  <si>
    <t>9600</t>
  </si>
  <si>
    <t>рекомендован/а</t>
  </si>
  <si>
    <t>непроходной балл</t>
  </si>
  <si>
    <t>Мат. ОГЭ (процент выполнения/10)</t>
  </si>
  <si>
    <t>РУСС. ОГЭ (процент выполнения/10)</t>
  </si>
  <si>
    <t>АНГЛ. ОГЭ (процент выполнения/10)</t>
  </si>
  <si>
    <t>ИНФ. ОГЭ (процент выполнения/10)</t>
  </si>
  <si>
    <t>ФИЗ. ОГЭ (процент выполнения/10)</t>
  </si>
  <si>
    <t>ХИМ. ОГЭ (процент выполнения/10)</t>
  </si>
  <si>
    <t>ИСТ. ОГЭ (процент выполнения/10)</t>
  </si>
  <si>
    <t>ОБЩ. ОГЭ (процент выполнения/10)</t>
  </si>
  <si>
    <t>ЛИТ. ОГЭ (процент выполнения/10)</t>
  </si>
  <si>
    <t>БИОЛ. ОГЭ (процент выполнения/10)</t>
  </si>
  <si>
    <t>ГЕО. ОГЭ (процент выполнения/10)</t>
  </si>
  <si>
    <t>средний балл аттестата</t>
  </si>
  <si>
    <t xml:space="preserve">МАТЕМАТИКА </t>
  </si>
  <si>
    <t>Индивидуальные джостижения</t>
  </si>
  <si>
    <t>МУНИЦИПАЛЬНЫЙ УРОВЕНЬ</t>
  </si>
  <si>
    <t>РЕГИОНАЛЬНЫЙ УРОВЕНЬ</t>
  </si>
  <si>
    <t>ВСЕРОССИЙСКИЙ УРОВЕНЬ</t>
  </si>
  <si>
    <t>ФЕДЕРАЛЬНЫЙ ПЕРЕЧЕНЬ</t>
  </si>
  <si>
    <t>АКАДЕМИЧЕСКИЕ ДОСТИЖЕНИЯ</t>
  </si>
  <si>
    <t>СПОРТИВНЫЕ ДОСТИЖЕНИЯ</t>
  </si>
  <si>
    <t>РЕЗУЛЬТАТЫ ГИА-2025(ОГЭ)</t>
  </si>
  <si>
    <t>ИТОГОВЫЙ  БАЛЛ</t>
  </si>
  <si>
    <t>МЕДИЦИНСКОЕ НАПРАВЛЕНИЕ. КОРПУС А</t>
  </si>
  <si>
    <t xml:space="preserve"> Проходной балл: 79,9</t>
  </si>
  <si>
    <t>РЕЗУЛЬТАТЫ ВНУТРЕННИХ ЭКЗАМЕНОВ (коэффициент выполнения)</t>
  </si>
  <si>
    <t>СОЦИАЛЬНО - ЭКОНОМИЧЕСКОЕ НАПРАВЛЕНИЕ. КОРПУС А</t>
  </si>
  <si>
    <t xml:space="preserve"> Проходной балл: 86,7</t>
  </si>
  <si>
    <t>ГУМАНИТАРНОЕ НАПРАВЛЕНИЕ. КОРПУС А</t>
  </si>
  <si>
    <t xml:space="preserve"> Проходной балл: 87,0</t>
  </si>
  <si>
    <t>ТЕХНОЛОГИЧЕСКОЕ НАПРАВЛЕНИЕ. КОРПУС А</t>
  </si>
  <si>
    <t xml:space="preserve"> Проходной балл: 76,2</t>
  </si>
  <si>
    <t>СОЦИАЛЬНО - ЭКОНОМИЧЕСКОЕ НАПРАВЛЕНИЕ. КОРПУС Т.</t>
  </si>
  <si>
    <t xml:space="preserve"> Проходной балл: 69,2</t>
  </si>
  <si>
    <t xml:space="preserve"> Проходной балл: 70,6</t>
  </si>
  <si>
    <t>0353</t>
  </si>
  <si>
    <t>ТЕХНОЛОГИЧЕСКОЕ НАПРАВЛЕНИЕ. КОРПУС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</si>
</sst>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rgb="FFC00000"/>
      <name val="Times New Roman"/>
      <family val="1"/>
      <charset val="204"/>
    </font>
    <font>
      <b/>
      <sz val="28"/>
      <color rgb="FFC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000000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FF0000"/>
      </bottom>
      <diagonal/>
    </border>
    <border>
      <left/>
      <right style="thin">
        <color rgb="FF00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2" fontId="2" fillId="0" borderId="3" xfId="0" applyNumberFormat="1" applyFont="1" applyFill="1" applyBorder="1"/>
    <xf numFmtId="2" fontId="3" fillId="0" borderId="4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2" fillId="0" borderId="5" xfId="0" applyNumberFormat="1" applyFont="1" applyFill="1" applyBorder="1"/>
    <xf numFmtId="1" fontId="2" fillId="0" borderId="5" xfId="0" applyNumberFormat="1" applyFont="1" applyFill="1" applyBorder="1" applyAlignment="1">
      <alignment horizontal="left" vertical="center"/>
    </xf>
    <xf numFmtId="2" fontId="2" fillId="0" borderId="5" xfId="0" applyNumberFormat="1" applyFon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0" fillId="0" borderId="0" xfId="0" applyBorder="1"/>
    <xf numFmtId="2" fontId="2" fillId="0" borderId="21" xfId="0" applyNumberFormat="1" applyFont="1" applyFill="1" applyBorder="1"/>
    <xf numFmtId="2" fontId="2" fillId="0" borderId="21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0" fillId="0" borderId="24" xfId="0" applyNumberForma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0" fontId="0" fillId="0" borderId="35" xfId="0" applyBorder="1"/>
    <xf numFmtId="0" fontId="0" fillId="0" borderId="0" xfId="0" applyFont="1"/>
    <xf numFmtId="2" fontId="2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2" fontId="2" fillId="0" borderId="19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0" fontId="0" fillId="0" borderId="35" xfId="0" applyFill="1" applyBorder="1"/>
    <xf numFmtId="0" fontId="2" fillId="0" borderId="10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90" wrapText="1"/>
    </xf>
    <xf numFmtId="0" fontId="0" fillId="0" borderId="3" xfId="0" applyFill="1" applyBorder="1"/>
    <xf numFmtId="2" fontId="3" fillId="0" borderId="3" xfId="0" applyNumberFormat="1" applyFont="1" applyFill="1" applyBorder="1" applyAlignment="1">
      <alignment horizontal="center"/>
    </xf>
    <xf numFmtId="0" fontId="6" fillId="0" borderId="24" xfId="0" applyFont="1" applyBorder="1"/>
    <xf numFmtId="2" fontId="2" fillId="0" borderId="3" xfId="0" applyNumberFormat="1" applyFont="1" applyBorder="1" applyAlignment="1">
      <alignment horizontal="center" vertical="center"/>
    </xf>
    <xf numFmtId="0" fontId="0" fillId="0" borderId="24" xfId="0" applyBorder="1"/>
    <xf numFmtId="0" fontId="2" fillId="0" borderId="3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2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textRotation="90"/>
    </xf>
    <xf numFmtId="0" fontId="3" fillId="0" borderId="44" xfId="0" applyFont="1" applyFill="1" applyBorder="1" applyAlignment="1">
      <alignment horizontal="center" vertical="center" textRotation="90"/>
    </xf>
    <xf numFmtId="0" fontId="11" fillId="0" borderId="39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" fontId="2" fillId="2" borderId="37" xfId="0" applyNumberFormat="1" applyFont="1" applyFill="1" applyBorder="1" applyAlignment="1">
      <alignment horizontal="center" vertical="center" wrapText="1"/>
    </xf>
    <xf numFmtId="1" fontId="2" fillId="2" borderId="45" xfId="0" applyNumberFormat="1" applyFont="1" applyFill="1" applyBorder="1" applyAlignment="1">
      <alignment horizontal="center" vertical="center" wrapText="1"/>
    </xf>
    <xf numFmtId="1" fontId="2" fillId="2" borderId="4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 textRotation="90" wrapText="1"/>
    </xf>
    <xf numFmtId="1" fontId="5" fillId="2" borderId="45" xfId="0" applyNumberFormat="1" applyFont="1" applyFill="1" applyBorder="1" applyAlignment="1">
      <alignment horizontal="center" vertical="center" textRotation="90" wrapText="1"/>
    </xf>
    <xf numFmtId="1" fontId="5" fillId="2" borderId="44" xfId="0" applyNumberFormat="1" applyFont="1" applyFill="1" applyBorder="1" applyAlignment="1">
      <alignment horizontal="center" vertical="center" textRotation="90" wrapText="1"/>
    </xf>
    <xf numFmtId="49" fontId="16" fillId="0" borderId="6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7" xfId="0" applyFont="1" applyFill="1" applyBorder="1" applyAlignment="1">
      <alignment horizontal="center" vertical="center" textRotation="90" wrapText="1"/>
    </xf>
    <xf numFmtId="0" fontId="3" fillId="0" borderId="48" xfId="0" applyFont="1" applyFill="1" applyBorder="1" applyAlignment="1">
      <alignment horizontal="center" vertical="center" textRotation="90" wrapText="1"/>
    </xf>
    <xf numFmtId="0" fontId="3" fillId="0" borderId="46" xfId="0" applyFont="1" applyFill="1" applyBorder="1" applyAlignment="1">
      <alignment horizontal="center" vertical="center" textRotation="90" wrapText="1"/>
    </xf>
    <xf numFmtId="0" fontId="3" fillId="0" borderId="48" xfId="0" applyFont="1" applyFill="1" applyBorder="1" applyAlignment="1">
      <alignment horizontal="center" vertical="center" textRotation="90"/>
    </xf>
    <xf numFmtId="0" fontId="3" fillId="0" borderId="49" xfId="0" applyFont="1" applyFill="1" applyBorder="1" applyAlignment="1">
      <alignment horizontal="center" vertical="center" textRotation="90"/>
    </xf>
    <xf numFmtId="0" fontId="2" fillId="0" borderId="50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 wrapText="1"/>
    </xf>
    <xf numFmtId="0" fontId="2" fillId="0" borderId="48" xfId="0" applyFont="1" applyBorder="1" applyAlignment="1">
      <alignment horizontal="center" vertical="center" textRotation="90"/>
    </xf>
    <xf numFmtId="0" fontId="2" fillId="3" borderId="48" xfId="0" applyFont="1" applyFill="1" applyBorder="1" applyAlignment="1">
      <alignment horizontal="center" vertical="center" textRotation="90"/>
    </xf>
    <xf numFmtId="2" fontId="2" fillId="3" borderId="48" xfId="0" applyNumberFormat="1" applyFont="1" applyFill="1" applyBorder="1" applyAlignment="1">
      <alignment horizontal="center" vertical="center" textRotation="90"/>
    </xf>
    <xf numFmtId="0" fontId="2" fillId="0" borderId="48" xfId="0" applyFont="1" applyFill="1" applyBorder="1" applyAlignment="1">
      <alignment horizontal="center" vertical="center" textRotation="90"/>
    </xf>
    <xf numFmtId="0" fontId="2" fillId="0" borderId="51" xfId="0" applyFont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/>
    </xf>
    <xf numFmtId="2" fontId="2" fillId="0" borderId="52" xfId="0" applyNumberFormat="1" applyFont="1" applyFill="1" applyBorder="1" applyAlignment="1">
      <alignment horizontal="center" vertical="center" textRotation="90" wrapText="1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 wrapText="1"/>
    </xf>
    <xf numFmtId="0" fontId="2" fillId="0" borderId="54" xfId="0" applyFont="1" applyFill="1" applyBorder="1" applyAlignment="1">
      <alignment horizontal="center" vertical="center" textRotation="90"/>
    </xf>
    <xf numFmtId="0" fontId="12" fillId="0" borderId="44" xfId="0" applyFont="1" applyFill="1" applyBorder="1" applyAlignment="1">
      <alignment horizontal="center" vertical="center" textRotation="90"/>
    </xf>
    <xf numFmtId="164" fontId="12" fillId="0" borderId="31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textRotation="90" wrapText="1"/>
    </xf>
    <xf numFmtId="0" fontId="11" fillId="0" borderId="44" xfId="0" applyFont="1" applyFill="1" applyBorder="1" applyAlignment="1">
      <alignment horizontal="center" vertical="center" textRotation="90" wrapText="1"/>
    </xf>
    <xf numFmtId="0" fontId="5" fillId="0" borderId="4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" fontId="5" fillId="0" borderId="37" xfId="0" applyNumberFormat="1" applyFont="1" applyFill="1" applyBorder="1" applyAlignment="1">
      <alignment horizontal="center" vertical="center" textRotation="90" wrapText="1"/>
    </xf>
    <xf numFmtId="1" fontId="5" fillId="0" borderId="45" xfId="0" applyNumberFormat="1" applyFont="1" applyFill="1" applyBorder="1" applyAlignment="1">
      <alignment horizontal="center" vertical="center" textRotation="90" wrapText="1"/>
    </xf>
    <xf numFmtId="1" fontId="5" fillId="0" borderId="44" xfId="0" applyNumberFormat="1" applyFont="1" applyFill="1" applyBorder="1" applyAlignment="1">
      <alignment horizontal="center" vertical="center" textRotation="90" wrapText="1"/>
    </xf>
    <xf numFmtId="49" fontId="11" fillId="0" borderId="6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textRotation="90"/>
    </xf>
    <xf numFmtId="0" fontId="3" fillId="0" borderId="54" xfId="0" applyFont="1" applyFill="1" applyBorder="1" applyAlignment="1">
      <alignment horizontal="center" vertical="center" textRotation="90"/>
    </xf>
    <xf numFmtId="0" fontId="11" fillId="0" borderId="37" xfId="0" applyFont="1" applyFill="1" applyBorder="1" applyAlignment="1">
      <alignment horizontal="center" vertical="center" textRotation="90"/>
    </xf>
    <xf numFmtId="0" fontId="11" fillId="0" borderId="44" xfId="0" applyFont="1" applyFill="1" applyBorder="1" applyAlignment="1">
      <alignment horizontal="center" vertical="center" textRotation="90"/>
    </xf>
    <xf numFmtId="1" fontId="2" fillId="0" borderId="2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textRotation="90" wrapText="1"/>
    </xf>
    <xf numFmtId="0" fontId="3" fillId="0" borderId="53" xfId="0" applyFont="1" applyFill="1" applyBorder="1" applyAlignment="1">
      <alignment horizontal="center" vertical="center" textRotation="90" wrapText="1"/>
    </xf>
    <xf numFmtId="0" fontId="3" fillId="0" borderId="41" xfId="0" applyFont="1" applyFill="1" applyBorder="1" applyAlignment="1">
      <alignment horizontal="center" vertical="center" textRotation="90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textRotation="90"/>
    </xf>
    <xf numFmtId="2" fontId="2" fillId="0" borderId="53" xfId="0" applyNumberFormat="1" applyFont="1" applyFill="1" applyBorder="1" applyAlignment="1">
      <alignment horizontal="center" vertical="center" textRotation="90"/>
    </xf>
    <xf numFmtId="0" fontId="5" fillId="0" borderId="41" xfId="0" applyFont="1" applyFill="1" applyBorder="1" applyAlignment="1">
      <alignment horizontal="center" vertical="top"/>
    </xf>
    <xf numFmtId="0" fontId="5" fillId="0" borderId="42" xfId="0" applyFont="1" applyFill="1" applyBorder="1" applyAlignment="1">
      <alignment horizontal="center" vertical="top"/>
    </xf>
    <xf numFmtId="0" fontId="11" fillId="0" borderId="37" xfId="0" applyFont="1" applyFill="1" applyBorder="1" applyAlignment="1">
      <alignment horizontal="center" vertical="top" textRotation="90" wrapText="1"/>
    </xf>
    <xf numFmtId="0" fontId="11" fillId="0" borderId="44" xfId="0" applyFont="1" applyFill="1" applyBorder="1" applyAlignment="1">
      <alignment horizontal="center" vertical="top" textRotation="90" wrapText="1"/>
    </xf>
    <xf numFmtId="0" fontId="2" fillId="0" borderId="4" xfId="0" applyFont="1" applyFill="1" applyBorder="1" applyAlignment="1">
      <alignment horizontal="center" vertical="top" textRotation="90"/>
    </xf>
    <xf numFmtId="0" fontId="2" fillId="0" borderId="1" xfId="0" applyFont="1" applyFill="1" applyBorder="1" applyAlignment="1">
      <alignment horizontal="center" vertical="top" textRotation="90"/>
    </xf>
    <xf numFmtId="0" fontId="2" fillId="0" borderId="1" xfId="0" applyFont="1" applyFill="1" applyBorder="1" applyAlignment="1">
      <alignment horizontal="center" vertical="top" textRotation="90" wrapText="1"/>
    </xf>
    <xf numFmtId="0" fontId="2" fillId="0" borderId="2" xfId="0" applyFont="1" applyFill="1" applyBorder="1" applyAlignment="1">
      <alignment horizontal="center" vertical="top" textRotation="90"/>
    </xf>
    <xf numFmtId="0" fontId="2" fillId="0" borderId="5" xfId="0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0" fillId="0" borderId="18" xfId="0" applyNumberForma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2" fontId="4" fillId="0" borderId="5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2" fontId="2" fillId="0" borderId="3" xfId="0" applyNumberFormat="1" applyFont="1" applyFill="1" applyBorder="1" applyAlignment="1">
      <alignment horizontal="center" vertical="top"/>
    </xf>
    <xf numFmtId="0" fontId="2" fillId="0" borderId="21" xfId="0" applyNumberFormat="1" applyFont="1" applyFill="1" applyBorder="1" applyAlignment="1">
      <alignment horizontal="center" vertical="top"/>
    </xf>
    <xf numFmtId="2" fontId="2" fillId="0" borderId="21" xfId="0" applyNumberFormat="1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2" fontId="0" fillId="0" borderId="21" xfId="0" applyNumberFormat="1" applyFill="1" applyBorder="1" applyAlignment="1">
      <alignment horizontal="center" vertical="top"/>
    </xf>
    <xf numFmtId="2" fontId="4" fillId="0" borderId="21" xfId="0" applyNumberFormat="1" applyFont="1" applyFill="1" applyBorder="1" applyAlignment="1">
      <alignment horizontal="center" vertical="top"/>
    </xf>
    <xf numFmtId="2" fontId="4" fillId="0" borderId="22" xfId="0" applyNumberFormat="1" applyFont="1" applyFill="1" applyBorder="1" applyAlignment="1">
      <alignment horizontal="center" vertical="top"/>
    </xf>
    <xf numFmtId="2" fontId="4" fillId="0" borderId="30" xfId="0" applyNumberFormat="1" applyFont="1" applyFill="1" applyBorder="1" applyAlignment="1">
      <alignment horizontal="center" vertical="top"/>
    </xf>
    <xf numFmtId="2" fontId="4" fillId="0" borderId="18" xfId="0" applyNumberFormat="1" applyFont="1" applyFill="1" applyBorder="1" applyAlignment="1">
      <alignment horizontal="center" vertical="top"/>
    </xf>
    <xf numFmtId="2" fontId="2" fillId="0" borderId="18" xfId="0" applyNumberFormat="1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 vertical="top"/>
    </xf>
    <xf numFmtId="0" fontId="0" fillId="0" borderId="3" xfId="0" applyNumberForma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164" fontId="8" fillId="0" borderId="16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2" fontId="2" fillId="0" borderId="29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4" fillId="0" borderId="7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49" fontId="16" fillId="0" borderId="23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2" fillId="0" borderId="37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textRotation="90"/>
    </xf>
    <xf numFmtId="0" fontId="13" fillId="0" borderId="4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10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164" fontId="12" fillId="0" borderId="36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/>
    </xf>
    <xf numFmtId="2" fontId="2" fillId="0" borderId="58" xfId="0" applyNumberFormat="1" applyFont="1" applyFill="1" applyBorder="1" applyAlignment="1">
      <alignment horizontal="center" vertical="center"/>
    </xf>
    <xf numFmtId="2" fontId="2" fillId="0" borderId="57" xfId="0" applyNumberFormat="1" applyFont="1" applyFill="1" applyBorder="1" applyAlignment="1">
      <alignment horizontal="center" vertical="center"/>
    </xf>
    <xf numFmtId="2" fontId="2" fillId="0" borderId="55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64" fontId="12" fillId="0" borderId="28" xfId="0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2" fontId="2" fillId="2" borderId="55" xfId="0" applyNumberFormat="1" applyFont="1" applyFill="1" applyBorder="1" applyAlignment="1">
      <alignment horizontal="center" vertical="center"/>
    </xf>
    <xf numFmtId="2" fontId="2" fillId="2" borderId="6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55" xfId="0" applyNumberFormat="1" applyFont="1" applyFill="1" applyBorder="1" applyAlignment="1">
      <alignment horizontal="center" vertical="center"/>
    </xf>
    <xf numFmtId="2" fontId="2" fillId="0" borderId="6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2" fontId="2" fillId="0" borderId="62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7" fillId="0" borderId="31" xfId="0" applyNumberFormat="1" applyFont="1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F37"/>
  <sheetViews>
    <sheetView tabSelected="1" zoomScale="80" zoomScaleNormal="80" workbookViewId="0">
      <pane ySplit="4" topLeftCell="A5" activePane="bottomLeft" state="frozen"/>
      <selection pane="bottomLeft" activeCell="F25" sqref="F25"/>
    </sheetView>
  </sheetViews>
  <sheetFormatPr defaultRowHeight="18.75" x14ac:dyDescent="0.25"/>
  <cols>
    <col min="1" max="1" width="6" style="163" customWidth="1"/>
    <col min="2" max="2" width="27" style="117" customWidth="1"/>
    <col min="3" max="12" width="6.5703125" style="118" customWidth="1"/>
    <col min="13" max="30" width="9.140625" style="119"/>
    <col min="31" max="31" width="9.140625" style="120"/>
    <col min="32" max="35" width="9.140625" style="119"/>
    <col min="36" max="46" width="9.140625" style="120" hidden="1" customWidth="1"/>
    <col min="47" max="57" width="9.140625" style="119"/>
    <col min="58" max="58" width="11.85546875" style="122" customWidth="1"/>
  </cols>
  <sheetData>
    <row r="1" spans="1:58" ht="43.5" customHeight="1" thickBot="1" x14ac:dyDescent="0.3">
      <c r="A1" s="147" t="s">
        <v>99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</row>
    <row r="2" spans="1:58" ht="31.5" customHeight="1" thickBot="1" x14ac:dyDescent="0.3">
      <c r="A2" s="148" t="s">
        <v>0</v>
      </c>
      <c r="B2" s="144" t="s">
        <v>1</v>
      </c>
      <c r="C2" s="132" t="s">
        <v>90</v>
      </c>
      <c r="D2" s="132"/>
      <c r="E2" s="132"/>
      <c r="F2" s="132"/>
      <c r="G2" s="132"/>
      <c r="H2" s="132"/>
      <c r="I2" s="132"/>
      <c r="J2" s="132"/>
      <c r="K2" s="132"/>
      <c r="L2" s="133"/>
      <c r="M2" s="220" t="s">
        <v>100</v>
      </c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2"/>
    </row>
    <row r="3" spans="1:58" ht="33.75" customHeight="1" thickBot="1" x14ac:dyDescent="0.3">
      <c r="A3" s="149"/>
      <c r="B3" s="145"/>
      <c r="C3" s="124" t="s">
        <v>95</v>
      </c>
      <c r="D3" s="125"/>
      <c r="E3" s="125"/>
      <c r="F3" s="126"/>
      <c r="G3" s="127" t="s">
        <v>96</v>
      </c>
      <c r="H3" s="128"/>
      <c r="I3" s="128"/>
      <c r="J3" s="128"/>
      <c r="K3" s="128"/>
      <c r="L3" s="130" t="s">
        <v>71</v>
      </c>
      <c r="M3" s="135" t="s">
        <v>97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7"/>
      <c r="AI3" s="188" t="s">
        <v>88</v>
      </c>
      <c r="AJ3" s="141" t="s">
        <v>101</v>
      </c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81" t="s">
        <v>98</v>
      </c>
    </row>
    <row r="4" spans="1:58" s="113" customFormat="1" ht="129" customHeight="1" thickBot="1" x14ac:dyDescent="0.3">
      <c r="A4" s="150"/>
      <c r="B4" s="146"/>
      <c r="C4" s="164" t="s">
        <v>91</v>
      </c>
      <c r="D4" s="165" t="s">
        <v>92</v>
      </c>
      <c r="E4" s="165" t="s">
        <v>93</v>
      </c>
      <c r="F4" s="166" t="s">
        <v>94</v>
      </c>
      <c r="G4" s="164" t="s">
        <v>91</v>
      </c>
      <c r="H4" s="165" t="s">
        <v>92</v>
      </c>
      <c r="I4" s="165" t="s">
        <v>93</v>
      </c>
      <c r="J4" s="167" t="s">
        <v>70</v>
      </c>
      <c r="K4" s="168" t="s">
        <v>69</v>
      </c>
      <c r="L4" s="131"/>
      <c r="M4" s="169" t="s">
        <v>2</v>
      </c>
      <c r="N4" s="170" t="s">
        <v>77</v>
      </c>
      <c r="O4" s="171" t="s">
        <v>3</v>
      </c>
      <c r="P4" s="170" t="s">
        <v>78</v>
      </c>
      <c r="Q4" s="171" t="s">
        <v>4</v>
      </c>
      <c r="R4" s="170" t="s">
        <v>79</v>
      </c>
      <c r="S4" s="171" t="s">
        <v>5</v>
      </c>
      <c r="T4" s="170" t="s">
        <v>80</v>
      </c>
      <c r="U4" s="172" t="s">
        <v>6</v>
      </c>
      <c r="V4" s="170" t="s">
        <v>81</v>
      </c>
      <c r="W4" s="172" t="s">
        <v>7</v>
      </c>
      <c r="X4" s="170" t="s">
        <v>82</v>
      </c>
      <c r="Y4" s="172" t="s">
        <v>8</v>
      </c>
      <c r="Z4" s="170" t="s">
        <v>83</v>
      </c>
      <c r="AA4" s="173" t="s">
        <v>9</v>
      </c>
      <c r="AB4" s="170" t="s">
        <v>84</v>
      </c>
      <c r="AC4" s="171" t="s">
        <v>10</v>
      </c>
      <c r="AD4" s="170" t="s">
        <v>85</v>
      </c>
      <c r="AE4" s="174" t="s">
        <v>11</v>
      </c>
      <c r="AF4" s="170" t="s">
        <v>86</v>
      </c>
      <c r="AG4" s="174" t="s">
        <v>12</v>
      </c>
      <c r="AH4" s="175" t="s">
        <v>87</v>
      </c>
      <c r="AI4" s="189"/>
      <c r="AJ4" s="139" t="s">
        <v>13</v>
      </c>
      <c r="AK4" s="134" t="s">
        <v>14</v>
      </c>
      <c r="AL4" s="134" t="s">
        <v>15</v>
      </c>
      <c r="AM4" s="134" t="s">
        <v>16</v>
      </c>
      <c r="AN4" s="140" t="s">
        <v>17</v>
      </c>
      <c r="AO4" s="140" t="s">
        <v>18</v>
      </c>
      <c r="AP4" s="140" t="s">
        <v>19</v>
      </c>
      <c r="AQ4" s="140" t="s">
        <v>20</v>
      </c>
      <c r="AR4" s="140" t="s">
        <v>21</v>
      </c>
      <c r="AS4" s="134" t="s">
        <v>22</v>
      </c>
      <c r="AT4" s="176" t="s">
        <v>23</v>
      </c>
      <c r="AU4" s="177" t="s">
        <v>89</v>
      </c>
      <c r="AV4" s="178" t="s">
        <v>14</v>
      </c>
      <c r="AW4" s="178" t="s">
        <v>15</v>
      </c>
      <c r="AX4" s="178" t="s">
        <v>16</v>
      </c>
      <c r="AY4" s="178" t="s">
        <v>17</v>
      </c>
      <c r="AZ4" s="182" t="s">
        <v>18</v>
      </c>
      <c r="BA4" s="182" t="s">
        <v>19</v>
      </c>
      <c r="BB4" s="182" t="s">
        <v>20</v>
      </c>
      <c r="BC4" s="182" t="s">
        <v>21</v>
      </c>
      <c r="BD4" s="178" t="s">
        <v>22</v>
      </c>
      <c r="BE4" s="183" t="s">
        <v>23</v>
      </c>
      <c r="BF4" s="184"/>
    </row>
    <row r="5" spans="1:58" s="29" customFormat="1" x14ac:dyDescent="0.25">
      <c r="A5" s="155">
        <v>5632</v>
      </c>
      <c r="B5" s="66" t="s">
        <v>75</v>
      </c>
      <c r="C5" s="89">
        <v>3.5</v>
      </c>
      <c r="D5" s="89">
        <v>2</v>
      </c>
      <c r="E5" s="89"/>
      <c r="F5" s="89">
        <v>4</v>
      </c>
      <c r="G5" s="89"/>
      <c r="H5" s="89"/>
      <c r="I5" s="89"/>
      <c r="J5" s="89"/>
      <c r="K5" s="89"/>
      <c r="L5" s="89"/>
      <c r="M5" s="179">
        <v>31</v>
      </c>
      <c r="N5" s="49">
        <f t="shared" ref="N5:N37" si="0">M5/31*10</f>
        <v>10</v>
      </c>
      <c r="O5" s="179">
        <v>36</v>
      </c>
      <c r="P5" s="49">
        <f t="shared" ref="P5:P37" si="1">O5/37*10</f>
        <v>9.7297297297297298</v>
      </c>
      <c r="Q5" s="39">
        <v>65</v>
      </c>
      <c r="R5" s="49">
        <f t="shared" ref="R5:R37" si="2">Q5/68*10</f>
        <v>9.5588235294117645</v>
      </c>
      <c r="S5" s="39">
        <v>0</v>
      </c>
      <c r="T5" s="49">
        <f t="shared" ref="T5:T37" si="3">S5/21*10</f>
        <v>0</v>
      </c>
      <c r="U5" s="39">
        <v>0</v>
      </c>
      <c r="V5" s="49">
        <f t="shared" ref="V5:V37" si="4">U5/39*10</f>
        <v>0</v>
      </c>
      <c r="W5" s="39" t="s">
        <v>25</v>
      </c>
      <c r="X5" s="49">
        <f t="shared" ref="X5:X37" si="5">W5/38*10</f>
        <v>10</v>
      </c>
      <c r="Y5" s="39">
        <v>0</v>
      </c>
      <c r="Z5" s="49">
        <f t="shared" ref="Z5:Z37" si="6">Y5/37*10</f>
        <v>0</v>
      </c>
      <c r="AA5" s="49">
        <v>0</v>
      </c>
      <c r="AB5" s="49">
        <f t="shared" ref="AB5:AB37" si="7">AA5/37*10</f>
        <v>0</v>
      </c>
      <c r="AC5" s="39">
        <v>0</v>
      </c>
      <c r="AD5" s="49">
        <f t="shared" ref="AD5:AD37" si="8">AC5/37*10</f>
        <v>0</v>
      </c>
      <c r="AE5" s="39">
        <v>0</v>
      </c>
      <c r="AF5" s="49">
        <f t="shared" ref="AF5:AF37" si="9">AE5/47*10</f>
        <v>0</v>
      </c>
      <c r="AG5" s="39">
        <v>0</v>
      </c>
      <c r="AH5" s="49">
        <f t="shared" ref="AH5:AH37" si="10">AG5/31*10</f>
        <v>0</v>
      </c>
      <c r="AI5" s="108">
        <v>5</v>
      </c>
      <c r="AJ5" s="98">
        <v>69</v>
      </c>
      <c r="AK5" s="98">
        <v>90</v>
      </c>
      <c r="AL5" s="4">
        <v>93</v>
      </c>
      <c r="AM5" s="4"/>
      <c r="AN5" s="4"/>
      <c r="AO5" s="4"/>
      <c r="AP5" s="4"/>
      <c r="AQ5" s="4"/>
      <c r="AR5" s="4"/>
      <c r="AS5" s="4"/>
      <c r="AT5" s="4">
        <v>89</v>
      </c>
      <c r="AU5" s="49">
        <f t="shared" ref="AU5:AU37" si="11">AJ5/10*1.8</f>
        <v>12.420000000000002</v>
      </c>
      <c r="AV5" s="49">
        <f t="shared" ref="AV5:AV37" si="12">AK5/10*1.8</f>
        <v>16.2</v>
      </c>
      <c r="AW5" s="49">
        <f t="shared" ref="AW5:AW37" si="13">AL5/10*1.8</f>
        <v>16.740000000000002</v>
      </c>
      <c r="AX5" s="49">
        <f t="shared" ref="AX5:AX37" si="14">AM5/10*1.8</f>
        <v>0</v>
      </c>
      <c r="AY5" s="49">
        <f t="shared" ref="AY5:AY37" si="15">AN5/10*1.8</f>
        <v>0</v>
      </c>
      <c r="AZ5" s="49">
        <f t="shared" ref="AZ5:AZ37" si="16">AO5/10*1.8</f>
        <v>0</v>
      </c>
      <c r="BA5" s="49">
        <f t="shared" ref="BA5:BA37" si="17">AP5/10*1.8</f>
        <v>0</v>
      </c>
      <c r="BB5" s="49">
        <f t="shared" ref="BB5:BB37" si="18">AQ5/10*1.8</f>
        <v>0</v>
      </c>
      <c r="BC5" s="49">
        <f t="shared" ref="BC5:BC37" si="19">AR5/10*1.8</f>
        <v>0</v>
      </c>
      <c r="BD5" s="49">
        <f t="shared" ref="BD5:BD37" si="20">AS5/10*1.8</f>
        <v>0</v>
      </c>
      <c r="BE5" s="76">
        <f t="shared" ref="BE5:BE37" si="21">AT5/10*1.8</f>
        <v>16.02</v>
      </c>
      <c r="BF5" s="185">
        <f>SUM(AU5:BE5)+SUM(C5:L5)+N5+P5+R5+T5+V5+X5+Z5+AB5+AD5+AF5+AH5+AI5</f>
        <v>115.16855325914149</v>
      </c>
    </row>
    <row r="6" spans="1:58" s="29" customFormat="1" x14ac:dyDescent="0.25">
      <c r="A6" s="156">
        <v>7836</v>
      </c>
      <c r="B6" s="14" t="s">
        <v>75</v>
      </c>
      <c r="C6" s="32">
        <v>1.5</v>
      </c>
      <c r="D6" s="32">
        <v>1</v>
      </c>
      <c r="E6" s="32"/>
      <c r="F6" s="32"/>
      <c r="G6" s="32"/>
      <c r="H6" s="32"/>
      <c r="I6" s="32"/>
      <c r="J6" s="32"/>
      <c r="K6" s="32"/>
      <c r="L6" s="32"/>
      <c r="M6" s="100">
        <v>31</v>
      </c>
      <c r="N6" s="4">
        <f t="shared" si="0"/>
        <v>10</v>
      </c>
      <c r="O6" s="100">
        <v>37</v>
      </c>
      <c r="P6" s="4">
        <f t="shared" si="1"/>
        <v>10</v>
      </c>
      <c r="Q6" s="6">
        <v>0</v>
      </c>
      <c r="R6" s="4">
        <f t="shared" si="2"/>
        <v>0</v>
      </c>
      <c r="S6" s="6">
        <v>0</v>
      </c>
      <c r="T6" s="4">
        <f t="shared" si="3"/>
        <v>0</v>
      </c>
      <c r="U6" s="6">
        <v>0</v>
      </c>
      <c r="V6" s="4">
        <f t="shared" si="4"/>
        <v>0</v>
      </c>
      <c r="W6" s="6" t="s">
        <v>25</v>
      </c>
      <c r="X6" s="4">
        <f t="shared" si="5"/>
        <v>10</v>
      </c>
      <c r="Y6" s="6">
        <v>0</v>
      </c>
      <c r="Z6" s="4">
        <f t="shared" si="6"/>
        <v>0</v>
      </c>
      <c r="AA6" s="4">
        <v>0</v>
      </c>
      <c r="AB6" s="4">
        <f t="shared" si="7"/>
        <v>0</v>
      </c>
      <c r="AC6" s="6">
        <v>0</v>
      </c>
      <c r="AD6" s="4">
        <f t="shared" si="8"/>
        <v>0</v>
      </c>
      <c r="AE6" s="6">
        <v>44</v>
      </c>
      <c r="AF6" s="4">
        <f t="shared" si="9"/>
        <v>9.3617021276595747</v>
      </c>
      <c r="AG6" s="6">
        <v>0</v>
      </c>
      <c r="AH6" s="4">
        <f t="shared" si="10"/>
        <v>0</v>
      </c>
      <c r="AI6" s="15">
        <v>5</v>
      </c>
      <c r="AJ6" s="43">
        <v>88</v>
      </c>
      <c r="AK6" s="98">
        <v>90</v>
      </c>
      <c r="AL6" s="4"/>
      <c r="AM6" s="4"/>
      <c r="AN6" s="4"/>
      <c r="AO6" s="4"/>
      <c r="AP6" s="4">
        <v>91.5</v>
      </c>
      <c r="AQ6" s="4"/>
      <c r="AR6" s="4"/>
      <c r="AS6" s="4"/>
      <c r="AT6" s="4">
        <v>93.5</v>
      </c>
      <c r="AU6" s="4">
        <f t="shared" si="11"/>
        <v>15.840000000000002</v>
      </c>
      <c r="AV6" s="4">
        <f t="shared" si="12"/>
        <v>16.2</v>
      </c>
      <c r="AW6" s="4">
        <f t="shared" si="13"/>
        <v>0</v>
      </c>
      <c r="AX6" s="4">
        <f t="shared" si="14"/>
        <v>0</v>
      </c>
      <c r="AY6" s="4">
        <f t="shared" si="15"/>
        <v>0</v>
      </c>
      <c r="AZ6" s="4">
        <f t="shared" si="16"/>
        <v>0</v>
      </c>
      <c r="BA6" s="4">
        <f t="shared" si="17"/>
        <v>16.470000000000002</v>
      </c>
      <c r="BB6" s="4">
        <f t="shared" si="18"/>
        <v>0</v>
      </c>
      <c r="BC6" s="4">
        <f t="shared" si="19"/>
        <v>0</v>
      </c>
      <c r="BD6" s="4">
        <f t="shared" si="20"/>
        <v>0</v>
      </c>
      <c r="BE6" s="25">
        <f t="shared" si="21"/>
        <v>16.829999999999998</v>
      </c>
      <c r="BF6" s="123">
        <f>SUM(AU6:BE6)+SUM(C6:L6)+N6+P6+R6+T6+V6+X6+Z6+AB6+AD6+AF6+AH6+AI6</f>
        <v>112.20170212765957</v>
      </c>
    </row>
    <row r="7" spans="1:58" s="29" customFormat="1" x14ac:dyDescent="0.25">
      <c r="A7" s="157">
        <v>2217</v>
      </c>
      <c r="B7" s="14" t="s">
        <v>75</v>
      </c>
      <c r="C7" s="41"/>
      <c r="D7" s="32">
        <v>2</v>
      </c>
      <c r="E7" s="32"/>
      <c r="F7" s="32"/>
      <c r="G7" s="32"/>
      <c r="H7" s="32"/>
      <c r="I7" s="32"/>
      <c r="J7" s="32">
        <v>3</v>
      </c>
      <c r="K7" s="32"/>
      <c r="L7" s="32">
        <v>1</v>
      </c>
      <c r="M7" s="100">
        <v>28</v>
      </c>
      <c r="N7" s="4">
        <f t="shared" si="0"/>
        <v>9.0322580645161281</v>
      </c>
      <c r="O7" s="100">
        <v>37</v>
      </c>
      <c r="P7" s="4">
        <f t="shared" si="1"/>
        <v>10</v>
      </c>
      <c r="Q7" s="6">
        <v>0</v>
      </c>
      <c r="R7" s="4">
        <f t="shared" si="2"/>
        <v>0</v>
      </c>
      <c r="S7" s="6">
        <v>0</v>
      </c>
      <c r="T7" s="4">
        <f t="shared" si="3"/>
        <v>0</v>
      </c>
      <c r="U7" s="6">
        <v>0</v>
      </c>
      <c r="V7" s="4">
        <f t="shared" si="4"/>
        <v>0</v>
      </c>
      <c r="W7" s="6" t="s">
        <v>26</v>
      </c>
      <c r="X7" s="4">
        <f t="shared" si="5"/>
        <v>9.7368421052631575</v>
      </c>
      <c r="Y7" s="6">
        <v>0</v>
      </c>
      <c r="Z7" s="4">
        <f t="shared" si="6"/>
        <v>0</v>
      </c>
      <c r="AA7" s="4">
        <v>0</v>
      </c>
      <c r="AB7" s="4">
        <f t="shared" si="7"/>
        <v>0</v>
      </c>
      <c r="AC7" s="6">
        <v>0</v>
      </c>
      <c r="AD7" s="4">
        <f t="shared" si="8"/>
        <v>0</v>
      </c>
      <c r="AE7" s="6">
        <v>45</v>
      </c>
      <c r="AF7" s="4">
        <f t="shared" si="9"/>
        <v>9.5744680851063837</v>
      </c>
      <c r="AG7" s="6">
        <v>0</v>
      </c>
      <c r="AH7" s="4">
        <f t="shared" si="10"/>
        <v>0</v>
      </c>
      <c r="AI7" s="15">
        <v>5</v>
      </c>
      <c r="AJ7" s="43">
        <v>81</v>
      </c>
      <c r="AK7" s="98">
        <v>74</v>
      </c>
      <c r="AL7" s="4"/>
      <c r="AM7" s="4"/>
      <c r="AN7" s="4"/>
      <c r="AO7" s="4"/>
      <c r="AP7" s="4">
        <v>84.5</v>
      </c>
      <c r="AQ7" s="4"/>
      <c r="AR7" s="4"/>
      <c r="AS7" s="4"/>
      <c r="AT7" s="4">
        <v>84</v>
      </c>
      <c r="AU7" s="4">
        <f t="shared" si="11"/>
        <v>14.58</v>
      </c>
      <c r="AV7" s="4">
        <f t="shared" si="12"/>
        <v>13.32</v>
      </c>
      <c r="AW7" s="4">
        <f t="shared" si="13"/>
        <v>0</v>
      </c>
      <c r="AX7" s="4">
        <f t="shared" si="14"/>
        <v>0</v>
      </c>
      <c r="AY7" s="4">
        <f t="shared" si="15"/>
        <v>0</v>
      </c>
      <c r="AZ7" s="4">
        <f t="shared" si="16"/>
        <v>0</v>
      </c>
      <c r="BA7" s="4">
        <f t="shared" si="17"/>
        <v>15.209999999999999</v>
      </c>
      <c r="BB7" s="4">
        <f t="shared" si="18"/>
        <v>0</v>
      </c>
      <c r="BC7" s="4">
        <f t="shared" si="19"/>
        <v>0</v>
      </c>
      <c r="BD7" s="4">
        <f t="shared" si="20"/>
        <v>0</v>
      </c>
      <c r="BE7" s="25">
        <f t="shared" si="21"/>
        <v>15.120000000000001</v>
      </c>
      <c r="BF7" s="123">
        <f>SUM(AU7:BE7)+SUM(C7:L7)+N7+P7+R7+T7+V7+X7+Z7+AB7+AD7+AF7+AH7+AI7</f>
        <v>107.57356825488569</v>
      </c>
    </row>
    <row r="8" spans="1:58" s="29" customFormat="1" x14ac:dyDescent="0.25">
      <c r="A8" s="157">
        <v>7564</v>
      </c>
      <c r="B8" s="14" t="s">
        <v>75</v>
      </c>
      <c r="C8" s="41">
        <v>1</v>
      </c>
      <c r="D8" s="32"/>
      <c r="E8" s="32"/>
      <c r="F8" s="32"/>
      <c r="G8" s="32"/>
      <c r="H8" s="32"/>
      <c r="I8" s="32"/>
      <c r="J8" s="32">
        <v>3</v>
      </c>
      <c r="K8" s="32"/>
      <c r="L8" s="32"/>
      <c r="M8" s="100">
        <v>27</v>
      </c>
      <c r="N8" s="4">
        <f t="shared" si="0"/>
        <v>8.7096774193548381</v>
      </c>
      <c r="O8" s="100">
        <v>34</v>
      </c>
      <c r="P8" s="4">
        <f t="shared" si="1"/>
        <v>9.1891891891891895</v>
      </c>
      <c r="Q8" s="6">
        <v>0</v>
      </c>
      <c r="R8" s="4">
        <f t="shared" si="2"/>
        <v>0</v>
      </c>
      <c r="S8" s="6">
        <v>0</v>
      </c>
      <c r="T8" s="4">
        <f t="shared" si="3"/>
        <v>0</v>
      </c>
      <c r="U8" s="6">
        <v>0</v>
      </c>
      <c r="V8" s="4">
        <f t="shared" si="4"/>
        <v>0</v>
      </c>
      <c r="W8" s="6" t="s">
        <v>27</v>
      </c>
      <c r="X8" s="4">
        <f t="shared" si="5"/>
        <v>8.4210526315789469</v>
      </c>
      <c r="Y8" s="6">
        <v>0</v>
      </c>
      <c r="Z8" s="4">
        <f t="shared" si="6"/>
        <v>0</v>
      </c>
      <c r="AA8" s="4">
        <v>0</v>
      </c>
      <c r="AB8" s="4">
        <f t="shared" si="7"/>
        <v>0</v>
      </c>
      <c r="AC8" s="6">
        <v>0</v>
      </c>
      <c r="AD8" s="4">
        <f t="shared" si="8"/>
        <v>0</v>
      </c>
      <c r="AE8" s="6">
        <v>39</v>
      </c>
      <c r="AF8" s="4">
        <f t="shared" si="9"/>
        <v>8.2978723404255312</v>
      </c>
      <c r="AG8" s="6">
        <v>0</v>
      </c>
      <c r="AH8" s="4">
        <f t="shared" si="10"/>
        <v>0</v>
      </c>
      <c r="AI8" s="15">
        <v>4.5999999999999996</v>
      </c>
      <c r="AJ8" s="43">
        <v>26</v>
      </c>
      <c r="AK8" s="98">
        <v>84</v>
      </c>
      <c r="AL8" s="4"/>
      <c r="AM8" s="4"/>
      <c r="AN8" s="4"/>
      <c r="AO8" s="4"/>
      <c r="AP8" s="4">
        <v>74</v>
      </c>
      <c r="AQ8" s="4">
        <v>76</v>
      </c>
      <c r="AR8" s="4"/>
      <c r="AS8" s="4"/>
      <c r="AT8" s="4">
        <v>80</v>
      </c>
      <c r="AU8" s="4">
        <f t="shared" si="11"/>
        <v>4.6800000000000006</v>
      </c>
      <c r="AV8" s="4">
        <f t="shared" si="12"/>
        <v>15.120000000000001</v>
      </c>
      <c r="AW8" s="4">
        <f t="shared" si="13"/>
        <v>0</v>
      </c>
      <c r="AX8" s="4">
        <f t="shared" si="14"/>
        <v>0</v>
      </c>
      <c r="AY8" s="4">
        <f t="shared" si="15"/>
        <v>0</v>
      </c>
      <c r="AZ8" s="4">
        <f t="shared" si="16"/>
        <v>0</v>
      </c>
      <c r="BA8" s="4">
        <f t="shared" si="17"/>
        <v>13.32</v>
      </c>
      <c r="BB8" s="4">
        <f t="shared" si="18"/>
        <v>13.68</v>
      </c>
      <c r="BC8" s="4">
        <f t="shared" si="19"/>
        <v>0</v>
      </c>
      <c r="BD8" s="4">
        <f t="shared" si="20"/>
        <v>0</v>
      </c>
      <c r="BE8" s="25">
        <f t="shared" si="21"/>
        <v>14.4</v>
      </c>
      <c r="BF8" s="123">
        <f>SUM(AU8:BE8)+SUM(C8:L8)+N8+P8+R8+T8+V8+X8+Z8+AB8+AD8+AF8+AH8+AI8</f>
        <v>104.4177915805485</v>
      </c>
    </row>
    <row r="9" spans="1:58" s="29" customFormat="1" x14ac:dyDescent="0.25">
      <c r="A9" s="157">
        <v>4212</v>
      </c>
      <c r="B9" s="14" t="s">
        <v>75</v>
      </c>
      <c r="C9" s="41">
        <v>0.5</v>
      </c>
      <c r="D9" s="32"/>
      <c r="E9" s="32"/>
      <c r="F9" s="32"/>
      <c r="G9" s="32"/>
      <c r="H9" s="32"/>
      <c r="I9" s="32"/>
      <c r="J9" s="32"/>
      <c r="K9" s="32"/>
      <c r="L9" s="32"/>
      <c r="M9" s="100">
        <v>27</v>
      </c>
      <c r="N9" s="4">
        <f t="shared" si="0"/>
        <v>8.7096774193548381</v>
      </c>
      <c r="O9" s="100">
        <v>34</v>
      </c>
      <c r="P9" s="4">
        <f t="shared" si="1"/>
        <v>9.1891891891891895</v>
      </c>
      <c r="Q9" s="6">
        <v>65</v>
      </c>
      <c r="R9" s="4">
        <f t="shared" si="2"/>
        <v>9.5588235294117645</v>
      </c>
      <c r="S9" s="6">
        <v>0</v>
      </c>
      <c r="T9" s="4">
        <f t="shared" si="3"/>
        <v>0</v>
      </c>
      <c r="U9" s="6">
        <v>0</v>
      </c>
      <c r="V9" s="4">
        <f t="shared" si="4"/>
        <v>0</v>
      </c>
      <c r="W9" s="6">
        <v>0</v>
      </c>
      <c r="X9" s="4">
        <f t="shared" si="5"/>
        <v>0</v>
      </c>
      <c r="Y9" s="6">
        <v>0</v>
      </c>
      <c r="Z9" s="4">
        <f t="shared" si="6"/>
        <v>0</v>
      </c>
      <c r="AA9" s="4">
        <v>0</v>
      </c>
      <c r="AB9" s="4">
        <f t="shared" si="7"/>
        <v>0</v>
      </c>
      <c r="AC9" s="6">
        <v>0</v>
      </c>
      <c r="AD9" s="4">
        <f t="shared" si="8"/>
        <v>0</v>
      </c>
      <c r="AE9" s="6">
        <v>43</v>
      </c>
      <c r="AF9" s="4">
        <f t="shared" si="9"/>
        <v>9.1489361702127656</v>
      </c>
      <c r="AG9" s="6">
        <v>0</v>
      </c>
      <c r="AH9" s="4">
        <f t="shared" si="10"/>
        <v>0</v>
      </c>
      <c r="AI9" s="15">
        <v>5</v>
      </c>
      <c r="AJ9" s="99">
        <v>84</v>
      </c>
      <c r="AK9" s="98">
        <v>92</v>
      </c>
      <c r="AL9" s="4">
        <v>73</v>
      </c>
      <c r="AM9" s="4"/>
      <c r="AN9" s="4"/>
      <c r="AO9" s="4"/>
      <c r="AP9" s="4">
        <v>83</v>
      </c>
      <c r="AQ9" s="4"/>
      <c r="AR9" s="4"/>
      <c r="AS9" s="4"/>
      <c r="AT9" s="4"/>
      <c r="AU9" s="4">
        <f t="shared" si="11"/>
        <v>15.120000000000001</v>
      </c>
      <c r="AV9" s="4">
        <f t="shared" si="12"/>
        <v>16.559999999999999</v>
      </c>
      <c r="AW9" s="4">
        <f t="shared" si="13"/>
        <v>13.14</v>
      </c>
      <c r="AX9" s="4">
        <f t="shared" si="14"/>
        <v>0</v>
      </c>
      <c r="AY9" s="4">
        <f t="shared" si="15"/>
        <v>0</v>
      </c>
      <c r="AZ9" s="4">
        <f t="shared" si="16"/>
        <v>0</v>
      </c>
      <c r="BA9" s="4">
        <f t="shared" si="17"/>
        <v>14.940000000000001</v>
      </c>
      <c r="BB9" s="4">
        <f t="shared" si="18"/>
        <v>0</v>
      </c>
      <c r="BC9" s="4">
        <f t="shared" si="19"/>
        <v>0</v>
      </c>
      <c r="BD9" s="4">
        <f t="shared" si="20"/>
        <v>0</v>
      </c>
      <c r="BE9" s="25">
        <f t="shared" si="21"/>
        <v>0</v>
      </c>
      <c r="BF9" s="123">
        <f>SUM(AU9:BE9)+SUM(C9:L9)+N9+P9+R9+T9+V9+X9+Z9+AB9+AD9+AF9+AH9+AI9</f>
        <v>101.86662630816856</v>
      </c>
    </row>
    <row r="10" spans="1:58" s="29" customFormat="1" x14ac:dyDescent="0.25">
      <c r="A10" s="157" t="s">
        <v>29</v>
      </c>
      <c r="B10" s="14" t="s">
        <v>75</v>
      </c>
      <c r="C10" s="41">
        <v>1.5</v>
      </c>
      <c r="D10" s="32">
        <v>1</v>
      </c>
      <c r="E10" s="32"/>
      <c r="F10" s="32"/>
      <c r="G10" s="32"/>
      <c r="H10" s="32"/>
      <c r="I10" s="32"/>
      <c r="J10" s="32">
        <v>3</v>
      </c>
      <c r="K10" s="32"/>
      <c r="L10" s="32"/>
      <c r="M10" s="100">
        <v>28</v>
      </c>
      <c r="N10" s="4">
        <f t="shared" si="0"/>
        <v>9.0322580645161281</v>
      </c>
      <c r="O10" s="100">
        <v>32</v>
      </c>
      <c r="P10" s="4">
        <f t="shared" si="1"/>
        <v>8.6486486486486491</v>
      </c>
      <c r="Q10" s="6">
        <v>0</v>
      </c>
      <c r="R10" s="4">
        <f t="shared" si="2"/>
        <v>0</v>
      </c>
      <c r="S10" s="6">
        <v>0</v>
      </c>
      <c r="T10" s="4">
        <f t="shared" si="3"/>
        <v>0</v>
      </c>
      <c r="U10" s="6">
        <v>0</v>
      </c>
      <c r="V10" s="4">
        <f t="shared" si="4"/>
        <v>0</v>
      </c>
      <c r="W10" s="6" t="s">
        <v>30</v>
      </c>
      <c r="X10" s="4">
        <f t="shared" si="5"/>
        <v>9.473684210526315</v>
      </c>
      <c r="Y10" s="6">
        <v>0</v>
      </c>
      <c r="Z10" s="4">
        <f t="shared" si="6"/>
        <v>0</v>
      </c>
      <c r="AA10" s="4">
        <v>0</v>
      </c>
      <c r="AB10" s="4">
        <f t="shared" si="7"/>
        <v>0</v>
      </c>
      <c r="AC10" s="6">
        <v>0</v>
      </c>
      <c r="AD10" s="4">
        <f t="shared" si="8"/>
        <v>0</v>
      </c>
      <c r="AE10" s="6">
        <v>44</v>
      </c>
      <c r="AF10" s="4">
        <f t="shared" si="9"/>
        <v>9.3617021276595747</v>
      </c>
      <c r="AG10" s="6">
        <v>0</v>
      </c>
      <c r="AH10" s="4">
        <f t="shared" si="10"/>
        <v>0</v>
      </c>
      <c r="AI10" s="15">
        <v>4.8</v>
      </c>
      <c r="AJ10" s="43">
        <v>66</v>
      </c>
      <c r="AK10" s="98">
        <v>90</v>
      </c>
      <c r="AL10" s="4"/>
      <c r="AM10" s="4"/>
      <c r="AN10" s="4"/>
      <c r="AO10" s="4"/>
      <c r="AP10" s="4">
        <v>72.5</v>
      </c>
      <c r="AQ10" s="4"/>
      <c r="AR10" s="4"/>
      <c r="AS10" s="4"/>
      <c r="AT10" s="4">
        <v>71</v>
      </c>
      <c r="AU10" s="4">
        <f t="shared" si="11"/>
        <v>11.879999999999999</v>
      </c>
      <c r="AV10" s="4">
        <f t="shared" si="12"/>
        <v>16.2</v>
      </c>
      <c r="AW10" s="4">
        <f t="shared" si="13"/>
        <v>0</v>
      </c>
      <c r="AX10" s="4">
        <f t="shared" si="14"/>
        <v>0</v>
      </c>
      <c r="AY10" s="4">
        <f t="shared" si="15"/>
        <v>0</v>
      </c>
      <c r="AZ10" s="4">
        <f t="shared" si="16"/>
        <v>0</v>
      </c>
      <c r="BA10" s="4">
        <f t="shared" si="17"/>
        <v>13.05</v>
      </c>
      <c r="BB10" s="4">
        <f t="shared" si="18"/>
        <v>0</v>
      </c>
      <c r="BC10" s="4">
        <f t="shared" si="19"/>
        <v>0</v>
      </c>
      <c r="BD10" s="4">
        <f t="shared" si="20"/>
        <v>0</v>
      </c>
      <c r="BE10" s="25">
        <f t="shared" si="21"/>
        <v>12.78</v>
      </c>
      <c r="BF10" s="123">
        <f>SUM(AU10:BE10)+SUM(C10:L10)+N10+P10+R10+T10+V10+X10+Z10+AB10+AD10+AF10+AH10+AI10</f>
        <v>100.72629305135065</v>
      </c>
    </row>
    <row r="11" spans="1:58" s="29" customFormat="1" x14ac:dyDescent="0.25">
      <c r="A11" s="157">
        <v>5800</v>
      </c>
      <c r="B11" s="14" t="s">
        <v>75</v>
      </c>
      <c r="C11" s="41">
        <v>1</v>
      </c>
      <c r="D11" s="32">
        <v>1</v>
      </c>
      <c r="E11" s="32"/>
      <c r="F11" s="32"/>
      <c r="G11" s="32"/>
      <c r="H11" s="32"/>
      <c r="I11" s="32"/>
      <c r="J11" s="32"/>
      <c r="K11" s="32"/>
      <c r="L11" s="32"/>
      <c r="M11" s="100">
        <v>28</v>
      </c>
      <c r="N11" s="4">
        <f t="shared" si="0"/>
        <v>9.0322580645161281</v>
      </c>
      <c r="O11" s="100">
        <v>31</v>
      </c>
      <c r="P11" s="4">
        <f t="shared" si="1"/>
        <v>8.378378378378379</v>
      </c>
      <c r="Q11" s="6">
        <v>0</v>
      </c>
      <c r="R11" s="4">
        <f t="shared" si="2"/>
        <v>0</v>
      </c>
      <c r="S11" s="6">
        <v>0</v>
      </c>
      <c r="T11" s="4">
        <f t="shared" si="3"/>
        <v>0</v>
      </c>
      <c r="U11" s="6">
        <v>0</v>
      </c>
      <c r="V11" s="4">
        <f t="shared" si="4"/>
        <v>0</v>
      </c>
      <c r="W11" s="6" t="s">
        <v>28</v>
      </c>
      <c r="X11" s="4">
        <f t="shared" si="5"/>
        <v>8.6842105263157894</v>
      </c>
      <c r="Y11" s="6">
        <v>0</v>
      </c>
      <c r="Z11" s="4">
        <f t="shared" si="6"/>
        <v>0</v>
      </c>
      <c r="AA11" s="4">
        <v>0</v>
      </c>
      <c r="AB11" s="4">
        <f t="shared" si="7"/>
        <v>0</v>
      </c>
      <c r="AC11" s="6">
        <v>0</v>
      </c>
      <c r="AD11" s="4">
        <f t="shared" si="8"/>
        <v>0</v>
      </c>
      <c r="AE11" s="6">
        <v>42</v>
      </c>
      <c r="AF11" s="4">
        <f t="shared" si="9"/>
        <v>8.9361702127659566</v>
      </c>
      <c r="AG11" s="6">
        <v>0</v>
      </c>
      <c r="AH11" s="4">
        <f t="shared" si="10"/>
        <v>0</v>
      </c>
      <c r="AI11" s="15">
        <v>4.8</v>
      </c>
      <c r="AJ11" s="43">
        <v>72</v>
      </c>
      <c r="AK11" s="98">
        <v>86</v>
      </c>
      <c r="AL11" s="4"/>
      <c r="AM11" s="4"/>
      <c r="AN11" s="4"/>
      <c r="AO11" s="4"/>
      <c r="AP11" s="4">
        <v>80</v>
      </c>
      <c r="AQ11" s="4"/>
      <c r="AR11" s="4"/>
      <c r="AS11" s="4"/>
      <c r="AT11" s="4">
        <v>80</v>
      </c>
      <c r="AU11" s="4">
        <f t="shared" si="11"/>
        <v>12.96</v>
      </c>
      <c r="AV11" s="4">
        <f t="shared" si="12"/>
        <v>15.48</v>
      </c>
      <c r="AW11" s="4">
        <f t="shared" si="13"/>
        <v>0</v>
      </c>
      <c r="AX11" s="4">
        <f t="shared" si="14"/>
        <v>0</v>
      </c>
      <c r="AY11" s="4">
        <f t="shared" si="15"/>
        <v>0</v>
      </c>
      <c r="AZ11" s="4">
        <f t="shared" si="16"/>
        <v>0</v>
      </c>
      <c r="BA11" s="4">
        <f t="shared" si="17"/>
        <v>14.4</v>
      </c>
      <c r="BB11" s="4">
        <f t="shared" si="18"/>
        <v>0</v>
      </c>
      <c r="BC11" s="4">
        <f t="shared" si="19"/>
        <v>0</v>
      </c>
      <c r="BD11" s="4">
        <f t="shared" si="20"/>
        <v>0</v>
      </c>
      <c r="BE11" s="25">
        <f t="shared" si="21"/>
        <v>14.4</v>
      </c>
      <c r="BF11" s="123">
        <f>SUM(AU11:BE11)+SUM(C11:L11)+N11+P11+R11+T11+V11+X11+Z11+AB11+AD11+AF11+AH11+AI11</f>
        <v>99.071017181976273</v>
      </c>
    </row>
    <row r="12" spans="1:58" s="29" customFormat="1" x14ac:dyDescent="0.25">
      <c r="A12" s="157">
        <v>9210</v>
      </c>
      <c r="B12" s="14" t="s">
        <v>75</v>
      </c>
      <c r="C12" s="41">
        <v>0.5</v>
      </c>
      <c r="D12" s="32"/>
      <c r="E12" s="32"/>
      <c r="F12" s="32"/>
      <c r="G12" s="32"/>
      <c r="H12" s="32"/>
      <c r="I12" s="32"/>
      <c r="J12" s="32">
        <v>3</v>
      </c>
      <c r="K12" s="32"/>
      <c r="L12" s="32"/>
      <c r="M12" s="100">
        <v>26</v>
      </c>
      <c r="N12" s="4">
        <f t="shared" si="0"/>
        <v>8.387096774193548</v>
      </c>
      <c r="O12" s="100">
        <v>36</v>
      </c>
      <c r="P12" s="4">
        <f t="shared" si="1"/>
        <v>9.7297297297297298</v>
      </c>
      <c r="Q12" s="6">
        <v>0</v>
      </c>
      <c r="R12" s="4">
        <f t="shared" si="2"/>
        <v>0</v>
      </c>
      <c r="S12" s="6">
        <v>0</v>
      </c>
      <c r="T12" s="4">
        <f t="shared" si="3"/>
        <v>0</v>
      </c>
      <c r="U12" s="6">
        <v>0</v>
      </c>
      <c r="V12" s="4">
        <f t="shared" si="4"/>
        <v>0</v>
      </c>
      <c r="W12" s="6" t="s">
        <v>30</v>
      </c>
      <c r="X12" s="4">
        <f t="shared" si="5"/>
        <v>9.473684210526315</v>
      </c>
      <c r="Y12" s="6">
        <v>0</v>
      </c>
      <c r="Z12" s="4">
        <f t="shared" si="6"/>
        <v>0</v>
      </c>
      <c r="AA12" s="4">
        <v>0</v>
      </c>
      <c r="AB12" s="4">
        <f t="shared" si="7"/>
        <v>0</v>
      </c>
      <c r="AC12" s="6">
        <v>0</v>
      </c>
      <c r="AD12" s="4">
        <f t="shared" si="8"/>
        <v>0</v>
      </c>
      <c r="AE12" s="6">
        <v>44</v>
      </c>
      <c r="AF12" s="4">
        <f t="shared" si="9"/>
        <v>9.3617021276595747</v>
      </c>
      <c r="AG12" s="6">
        <v>0</v>
      </c>
      <c r="AH12" s="4">
        <f t="shared" si="10"/>
        <v>0</v>
      </c>
      <c r="AI12" s="15">
        <v>5</v>
      </c>
      <c r="AJ12" s="43">
        <v>69</v>
      </c>
      <c r="AK12" s="98">
        <v>86</v>
      </c>
      <c r="AL12" s="4"/>
      <c r="AM12" s="4"/>
      <c r="AN12" s="4"/>
      <c r="AO12" s="4"/>
      <c r="AP12" s="4">
        <v>67.5</v>
      </c>
      <c r="AQ12" s="4"/>
      <c r="AR12" s="4"/>
      <c r="AS12" s="4"/>
      <c r="AT12" s="4">
        <v>68</v>
      </c>
      <c r="AU12" s="4">
        <f t="shared" si="11"/>
        <v>12.420000000000002</v>
      </c>
      <c r="AV12" s="4">
        <f t="shared" si="12"/>
        <v>15.48</v>
      </c>
      <c r="AW12" s="4">
        <f t="shared" si="13"/>
        <v>0</v>
      </c>
      <c r="AX12" s="4">
        <f t="shared" si="14"/>
        <v>0</v>
      </c>
      <c r="AY12" s="4">
        <f t="shared" si="15"/>
        <v>0</v>
      </c>
      <c r="AZ12" s="4">
        <f t="shared" si="16"/>
        <v>0</v>
      </c>
      <c r="BA12" s="4">
        <f t="shared" si="17"/>
        <v>12.15</v>
      </c>
      <c r="BB12" s="4">
        <f t="shared" si="18"/>
        <v>0</v>
      </c>
      <c r="BC12" s="4">
        <f t="shared" si="19"/>
        <v>0</v>
      </c>
      <c r="BD12" s="4">
        <f t="shared" si="20"/>
        <v>0</v>
      </c>
      <c r="BE12" s="25">
        <f t="shared" si="21"/>
        <v>12.24</v>
      </c>
      <c r="BF12" s="123">
        <f>SUM(AU12:BE12)+SUM(C12:L12)+N12+P12+R12+T12+V12+X12+Z12+AB12+AD12+AF12+AH12+AI12</f>
        <v>97.742212842109168</v>
      </c>
    </row>
    <row r="13" spans="1:58" s="29" customFormat="1" x14ac:dyDescent="0.25">
      <c r="A13" s="157">
        <v>1074</v>
      </c>
      <c r="B13" s="14" t="s">
        <v>75</v>
      </c>
      <c r="C13" s="41">
        <v>2.5</v>
      </c>
      <c r="D13" s="32"/>
      <c r="E13" s="32"/>
      <c r="F13" s="32">
        <v>2</v>
      </c>
      <c r="G13" s="32"/>
      <c r="H13" s="32"/>
      <c r="I13" s="32"/>
      <c r="J13" s="32">
        <v>3</v>
      </c>
      <c r="K13" s="32"/>
      <c r="L13" s="32"/>
      <c r="M13" s="100">
        <v>24</v>
      </c>
      <c r="N13" s="4">
        <f t="shared" si="0"/>
        <v>7.741935483870968</v>
      </c>
      <c r="O13" s="100">
        <v>34</v>
      </c>
      <c r="P13" s="4">
        <f t="shared" si="1"/>
        <v>9.1891891891891895</v>
      </c>
      <c r="Q13" s="6">
        <v>0</v>
      </c>
      <c r="R13" s="4">
        <f t="shared" si="2"/>
        <v>0</v>
      </c>
      <c r="S13" s="6">
        <v>0</v>
      </c>
      <c r="T13" s="4">
        <f t="shared" si="3"/>
        <v>0</v>
      </c>
      <c r="U13" s="6">
        <v>0</v>
      </c>
      <c r="V13" s="4">
        <f t="shared" si="4"/>
        <v>0</v>
      </c>
      <c r="W13" s="6" t="s">
        <v>31</v>
      </c>
      <c r="X13" s="4">
        <f t="shared" si="5"/>
        <v>9.2105263157894726</v>
      </c>
      <c r="Y13" s="6">
        <v>0</v>
      </c>
      <c r="Z13" s="4">
        <f t="shared" si="6"/>
        <v>0</v>
      </c>
      <c r="AA13" s="4">
        <v>0</v>
      </c>
      <c r="AB13" s="4">
        <f t="shared" si="7"/>
        <v>0</v>
      </c>
      <c r="AC13" s="6">
        <v>0</v>
      </c>
      <c r="AD13" s="4">
        <f t="shared" si="8"/>
        <v>0</v>
      </c>
      <c r="AE13" s="6">
        <v>40</v>
      </c>
      <c r="AF13" s="4">
        <f t="shared" si="9"/>
        <v>8.5106382978723403</v>
      </c>
      <c r="AG13" s="6">
        <v>0</v>
      </c>
      <c r="AH13" s="4">
        <f t="shared" si="10"/>
        <v>0</v>
      </c>
      <c r="AI13" s="15">
        <v>4.8</v>
      </c>
      <c r="AJ13" s="43">
        <v>63</v>
      </c>
      <c r="AK13" s="98">
        <v>72</v>
      </c>
      <c r="AL13" s="4"/>
      <c r="AM13" s="4"/>
      <c r="AN13" s="4"/>
      <c r="AO13" s="4"/>
      <c r="AP13" s="4">
        <v>64</v>
      </c>
      <c r="AQ13" s="4"/>
      <c r="AR13" s="4"/>
      <c r="AS13" s="4"/>
      <c r="AT13" s="4">
        <v>79.5</v>
      </c>
      <c r="AU13" s="4">
        <f t="shared" si="11"/>
        <v>11.34</v>
      </c>
      <c r="AV13" s="4">
        <f t="shared" si="12"/>
        <v>12.96</v>
      </c>
      <c r="AW13" s="4">
        <f t="shared" si="13"/>
        <v>0</v>
      </c>
      <c r="AX13" s="4">
        <f t="shared" si="14"/>
        <v>0</v>
      </c>
      <c r="AY13" s="4">
        <f t="shared" si="15"/>
        <v>0</v>
      </c>
      <c r="AZ13" s="4">
        <f t="shared" si="16"/>
        <v>0</v>
      </c>
      <c r="BA13" s="4">
        <f t="shared" si="17"/>
        <v>11.520000000000001</v>
      </c>
      <c r="BB13" s="4">
        <f t="shared" si="18"/>
        <v>0</v>
      </c>
      <c r="BC13" s="4">
        <f t="shared" si="19"/>
        <v>0</v>
      </c>
      <c r="BD13" s="4">
        <f t="shared" si="20"/>
        <v>0</v>
      </c>
      <c r="BE13" s="25">
        <f t="shared" si="21"/>
        <v>14.31</v>
      </c>
      <c r="BF13" s="123">
        <f>SUM(AU13:BE13)+SUM(C13:L13)+N13+P13+R13+T13+V13+X13+Z13+AB13+AD13+AF13+AH13+AI13</f>
        <v>97.082289286721974</v>
      </c>
    </row>
    <row r="14" spans="1:58" s="29" customFormat="1" x14ac:dyDescent="0.25">
      <c r="A14" s="157">
        <v>5547</v>
      </c>
      <c r="B14" s="14" t="s">
        <v>75</v>
      </c>
      <c r="C14" s="41">
        <v>0.5</v>
      </c>
      <c r="D14" s="32"/>
      <c r="E14" s="32"/>
      <c r="F14" s="32"/>
      <c r="G14" s="32"/>
      <c r="H14" s="32"/>
      <c r="I14" s="32"/>
      <c r="J14" s="32"/>
      <c r="K14" s="32"/>
      <c r="L14" s="32"/>
      <c r="M14" s="100">
        <v>28</v>
      </c>
      <c r="N14" s="4">
        <f t="shared" si="0"/>
        <v>9.0322580645161281</v>
      </c>
      <c r="O14" s="100">
        <v>35</v>
      </c>
      <c r="P14" s="4">
        <f t="shared" si="1"/>
        <v>9.4594594594594597</v>
      </c>
      <c r="Q14" s="6">
        <v>0</v>
      </c>
      <c r="R14" s="4">
        <f t="shared" si="2"/>
        <v>0</v>
      </c>
      <c r="S14" s="6">
        <v>0</v>
      </c>
      <c r="T14" s="4">
        <f t="shared" si="3"/>
        <v>0</v>
      </c>
      <c r="U14" s="6">
        <v>0</v>
      </c>
      <c r="V14" s="4">
        <f t="shared" si="4"/>
        <v>0</v>
      </c>
      <c r="W14" s="6" t="s">
        <v>30</v>
      </c>
      <c r="X14" s="4">
        <f t="shared" si="5"/>
        <v>9.473684210526315</v>
      </c>
      <c r="Y14" s="6">
        <v>0</v>
      </c>
      <c r="Z14" s="4">
        <f t="shared" si="6"/>
        <v>0</v>
      </c>
      <c r="AA14" s="4">
        <v>0</v>
      </c>
      <c r="AB14" s="4">
        <f t="shared" si="7"/>
        <v>0</v>
      </c>
      <c r="AC14" s="6">
        <v>0</v>
      </c>
      <c r="AD14" s="4">
        <f t="shared" si="8"/>
        <v>0</v>
      </c>
      <c r="AE14" s="6">
        <v>42</v>
      </c>
      <c r="AF14" s="4">
        <f t="shared" si="9"/>
        <v>8.9361702127659566</v>
      </c>
      <c r="AG14" s="6">
        <v>0</v>
      </c>
      <c r="AH14" s="4">
        <f t="shared" si="10"/>
        <v>0</v>
      </c>
      <c r="AI14" s="15">
        <v>5</v>
      </c>
      <c r="AJ14" s="99">
        <v>66</v>
      </c>
      <c r="AK14" s="98">
        <v>60</v>
      </c>
      <c r="AL14" s="4"/>
      <c r="AM14" s="4"/>
      <c r="AN14" s="4"/>
      <c r="AO14" s="4"/>
      <c r="AP14" s="4">
        <v>82</v>
      </c>
      <c r="AQ14" s="4"/>
      <c r="AR14" s="4"/>
      <c r="AS14" s="4"/>
      <c r="AT14" s="4">
        <v>77.5</v>
      </c>
      <c r="AU14" s="4">
        <f t="shared" si="11"/>
        <v>11.879999999999999</v>
      </c>
      <c r="AV14" s="4">
        <f t="shared" si="12"/>
        <v>10.8</v>
      </c>
      <c r="AW14" s="4">
        <f t="shared" si="13"/>
        <v>0</v>
      </c>
      <c r="AX14" s="4">
        <f t="shared" si="14"/>
        <v>0</v>
      </c>
      <c r="AY14" s="4">
        <f t="shared" si="15"/>
        <v>0</v>
      </c>
      <c r="AZ14" s="4">
        <f t="shared" si="16"/>
        <v>0</v>
      </c>
      <c r="BA14" s="4">
        <f t="shared" si="17"/>
        <v>14.76</v>
      </c>
      <c r="BB14" s="4">
        <f t="shared" si="18"/>
        <v>0</v>
      </c>
      <c r="BC14" s="4">
        <f t="shared" si="19"/>
        <v>0</v>
      </c>
      <c r="BD14" s="4">
        <f t="shared" si="20"/>
        <v>0</v>
      </c>
      <c r="BE14" s="25">
        <f t="shared" si="21"/>
        <v>13.950000000000001</v>
      </c>
      <c r="BF14" s="123">
        <f>SUM(AU14:BE14)+SUM(C14:L14)+N14+P14+R14+T14+V14+X14+Z14+AB14+AD14+AF14+AH14+AI14</f>
        <v>93.791571947267869</v>
      </c>
    </row>
    <row r="15" spans="1:58" s="29" customFormat="1" x14ac:dyDescent="0.25">
      <c r="A15" s="157" t="s">
        <v>32</v>
      </c>
      <c r="B15" s="14" t="s">
        <v>75</v>
      </c>
      <c r="C15" s="41">
        <v>1.5</v>
      </c>
      <c r="D15" s="32">
        <v>1</v>
      </c>
      <c r="E15" s="32"/>
      <c r="F15" s="32"/>
      <c r="G15" s="32"/>
      <c r="H15" s="32"/>
      <c r="I15" s="32"/>
      <c r="J15" s="32">
        <v>3</v>
      </c>
      <c r="K15" s="32"/>
      <c r="L15" s="32"/>
      <c r="M15" s="100">
        <v>27</v>
      </c>
      <c r="N15" s="4">
        <f t="shared" si="0"/>
        <v>8.7096774193548381</v>
      </c>
      <c r="O15" s="100">
        <v>37</v>
      </c>
      <c r="P15" s="4">
        <f t="shared" si="1"/>
        <v>10</v>
      </c>
      <c r="Q15" s="6">
        <v>0</v>
      </c>
      <c r="R15" s="4">
        <f t="shared" si="2"/>
        <v>0</v>
      </c>
      <c r="S15" s="6">
        <v>0</v>
      </c>
      <c r="T15" s="4">
        <f t="shared" si="3"/>
        <v>0</v>
      </c>
      <c r="U15" s="6">
        <v>0</v>
      </c>
      <c r="V15" s="4">
        <f t="shared" si="4"/>
        <v>0</v>
      </c>
      <c r="W15" s="6" t="s">
        <v>30</v>
      </c>
      <c r="X15" s="4">
        <f t="shared" si="5"/>
        <v>9.473684210526315</v>
      </c>
      <c r="Y15" s="6">
        <v>0</v>
      </c>
      <c r="Z15" s="4">
        <f t="shared" si="6"/>
        <v>0</v>
      </c>
      <c r="AA15" s="4">
        <v>0</v>
      </c>
      <c r="AB15" s="4">
        <f t="shared" si="7"/>
        <v>0</v>
      </c>
      <c r="AC15" s="6">
        <v>0</v>
      </c>
      <c r="AD15" s="4">
        <f t="shared" si="8"/>
        <v>0</v>
      </c>
      <c r="AE15" s="6">
        <v>38</v>
      </c>
      <c r="AF15" s="4">
        <f t="shared" si="9"/>
        <v>8.0851063829787222</v>
      </c>
      <c r="AG15" s="6">
        <v>0</v>
      </c>
      <c r="AH15" s="4">
        <f t="shared" si="10"/>
        <v>0</v>
      </c>
      <c r="AI15" s="15">
        <v>5</v>
      </c>
      <c r="AJ15" s="43">
        <v>54</v>
      </c>
      <c r="AK15" s="98">
        <v>68</v>
      </c>
      <c r="AL15" s="4"/>
      <c r="AM15" s="4"/>
      <c r="AN15" s="4"/>
      <c r="AO15" s="4"/>
      <c r="AP15" s="4">
        <v>51.5</v>
      </c>
      <c r="AQ15" s="4"/>
      <c r="AR15" s="4"/>
      <c r="AS15" s="4"/>
      <c r="AT15" s="4">
        <v>81</v>
      </c>
      <c r="AU15" s="4">
        <f t="shared" si="11"/>
        <v>9.7200000000000006</v>
      </c>
      <c r="AV15" s="4">
        <f t="shared" si="12"/>
        <v>12.24</v>
      </c>
      <c r="AW15" s="4">
        <f t="shared" si="13"/>
        <v>0</v>
      </c>
      <c r="AX15" s="4">
        <f t="shared" si="14"/>
        <v>0</v>
      </c>
      <c r="AY15" s="4">
        <f t="shared" si="15"/>
        <v>0</v>
      </c>
      <c r="AZ15" s="4">
        <f t="shared" si="16"/>
        <v>0</v>
      </c>
      <c r="BA15" s="4">
        <f t="shared" si="17"/>
        <v>9.2700000000000014</v>
      </c>
      <c r="BB15" s="4">
        <f t="shared" si="18"/>
        <v>0</v>
      </c>
      <c r="BC15" s="4">
        <f t="shared" si="19"/>
        <v>0</v>
      </c>
      <c r="BD15" s="4">
        <f t="shared" si="20"/>
        <v>0</v>
      </c>
      <c r="BE15" s="25">
        <f t="shared" si="21"/>
        <v>14.58</v>
      </c>
      <c r="BF15" s="123">
        <f>SUM(AU15:BE15)+SUM(C15:L15)+N15+P15+R15+T15+V15+X15+Z15+AB15+AD15+AF15+AH15+AI15</f>
        <v>92.578468012859886</v>
      </c>
    </row>
    <row r="16" spans="1:58" s="29" customFormat="1" x14ac:dyDescent="0.25">
      <c r="A16" s="157">
        <v>5871</v>
      </c>
      <c r="B16" s="14" t="s">
        <v>75</v>
      </c>
      <c r="C16" s="41"/>
      <c r="D16" s="32">
        <v>1</v>
      </c>
      <c r="E16" s="32"/>
      <c r="F16" s="32"/>
      <c r="G16" s="32"/>
      <c r="H16" s="32"/>
      <c r="I16" s="32"/>
      <c r="J16" s="32"/>
      <c r="K16" s="32"/>
      <c r="L16" s="32"/>
      <c r="M16" s="100">
        <v>20</v>
      </c>
      <c r="N16" s="4">
        <f t="shared" si="0"/>
        <v>6.4516129032258061</v>
      </c>
      <c r="O16" s="100">
        <v>32</v>
      </c>
      <c r="P16" s="4">
        <f t="shared" si="1"/>
        <v>8.6486486486486491</v>
      </c>
      <c r="Q16" s="6">
        <v>0</v>
      </c>
      <c r="R16" s="4">
        <f t="shared" si="2"/>
        <v>0</v>
      </c>
      <c r="S16" s="6">
        <v>0</v>
      </c>
      <c r="T16" s="4">
        <f t="shared" si="3"/>
        <v>0</v>
      </c>
      <c r="U16" s="6">
        <v>0</v>
      </c>
      <c r="V16" s="4">
        <f t="shared" si="4"/>
        <v>0</v>
      </c>
      <c r="W16" s="6" t="s">
        <v>33</v>
      </c>
      <c r="X16" s="4">
        <f t="shared" si="5"/>
        <v>8.1578947368421044</v>
      </c>
      <c r="Y16" s="6">
        <v>0</v>
      </c>
      <c r="Z16" s="4">
        <f t="shared" si="6"/>
        <v>0</v>
      </c>
      <c r="AA16" s="4">
        <v>0</v>
      </c>
      <c r="AB16" s="4">
        <f t="shared" si="7"/>
        <v>0</v>
      </c>
      <c r="AC16" s="6">
        <v>0</v>
      </c>
      <c r="AD16" s="4">
        <f t="shared" si="8"/>
        <v>0</v>
      </c>
      <c r="AE16" s="6">
        <v>34</v>
      </c>
      <c r="AF16" s="4">
        <f t="shared" si="9"/>
        <v>7.2340425531914896</v>
      </c>
      <c r="AG16" s="6">
        <v>0</v>
      </c>
      <c r="AH16" s="4">
        <f t="shared" si="10"/>
        <v>0</v>
      </c>
      <c r="AI16" s="15">
        <v>4.4000000000000004</v>
      </c>
      <c r="AJ16" s="43">
        <v>64</v>
      </c>
      <c r="AK16" s="98">
        <v>83</v>
      </c>
      <c r="AL16" s="4"/>
      <c r="AM16" s="4"/>
      <c r="AN16" s="4"/>
      <c r="AO16" s="4"/>
      <c r="AP16" s="4">
        <v>70</v>
      </c>
      <c r="AQ16" s="4"/>
      <c r="AR16" s="4"/>
      <c r="AS16" s="4"/>
      <c r="AT16" s="4">
        <v>61</v>
      </c>
      <c r="AU16" s="4">
        <f t="shared" si="11"/>
        <v>11.520000000000001</v>
      </c>
      <c r="AV16" s="4">
        <f t="shared" si="12"/>
        <v>14.940000000000001</v>
      </c>
      <c r="AW16" s="4">
        <f t="shared" si="13"/>
        <v>0</v>
      </c>
      <c r="AX16" s="4">
        <f t="shared" si="14"/>
        <v>0</v>
      </c>
      <c r="AY16" s="4">
        <f t="shared" si="15"/>
        <v>0</v>
      </c>
      <c r="AZ16" s="4">
        <f t="shared" si="16"/>
        <v>0</v>
      </c>
      <c r="BA16" s="4">
        <f t="shared" si="17"/>
        <v>12.6</v>
      </c>
      <c r="BB16" s="4">
        <f t="shared" si="18"/>
        <v>0</v>
      </c>
      <c r="BC16" s="4">
        <f t="shared" si="19"/>
        <v>0</v>
      </c>
      <c r="BD16" s="4">
        <f t="shared" si="20"/>
        <v>0</v>
      </c>
      <c r="BE16" s="25">
        <f t="shared" si="21"/>
        <v>10.98</v>
      </c>
      <c r="BF16" s="123">
        <f>SUM(AU16:BE16)+SUM(C16:L16)+N16+P16+R16+T16+V16+X16+Z16+AB16+AD16+AF16+AH16+AI16</f>
        <v>85.932198841908061</v>
      </c>
    </row>
    <row r="17" spans="1:58" s="29" customFormat="1" x14ac:dyDescent="0.25">
      <c r="A17" s="158">
        <v>7840</v>
      </c>
      <c r="B17" s="14" t="s">
        <v>75</v>
      </c>
      <c r="C17" s="41"/>
      <c r="D17" s="32"/>
      <c r="E17" s="32"/>
      <c r="F17" s="32"/>
      <c r="G17" s="32"/>
      <c r="H17" s="32">
        <v>2</v>
      </c>
      <c r="I17" s="32"/>
      <c r="J17" s="32"/>
      <c r="K17" s="32">
        <v>1</v>
      </c>
      <c r="L17" s="32"/>
      <c r="M17" s="6">
        <v>19</v>
      </c>
      <c r="N17" s="4">
        <f t="shared" si="0"/>
        <v>6.129032258064516</v>
      </c>
      <c r="O17" s="6">
        <v>34</v>
      </c>
      <c r="P17" s="4">
        <f t="shared" si="1"/>
        <v>9.1891891891891895</v>
      </c>
      <c r="Q17" s="6">
        <v>0</v>
      </c>
      <c r="R17" s="4">
        <f t="shared" si="2"/>
        <v>0</v>
      </c>
      <c r="S17" s="6">
        <v>0</v>
      </c>
      <c r="T17" s="4">
        <f t="shared" si="3"/>
        <v>0</v>
      </c>
      <c r="U17" s="6">
        <v>0</v>
      </c>
      <c r="V17" s="4">
        <f t="shared" si="4"/>
        <v>0</v>
      </c>
      <c r="W17" s="6">
        <v>33</v>
      </c>
      <c r="X17" s="4">
        <f t="shared" si="5"/>
        <v>8.6842105263157894</v>
      </c>
      <c r="Y17" s="6">
        <v>0</v>
      </c>
      <c r="Z17" s="4">
        <f t="shared" si="6"/>
        <v>0</v>
      </c>
      <c r="AA17" s="4">
        <v>0</v>
      </c>
      <c r="AB17" s="4">
        <f t="shared" si="7"/>
        <v>0</v>
      </c>
      <c r="AC17" s="6">
        <v>0</v>
      </c>
      <c r="AD17" s="4">
        <f t="shared" si="8"/>
        <v>0</v>
      </c>
      <c r="AE17" s="6">
        <v>44</v>
      </c>
      <c r="AF17" s="4">
        <f t="shared" si="9"/>
        <v>9.3617021276595747</v>
      </c>
      <c r="AG17" s="6">
        <v>0</v>
      </c>
      <c r="AH17" s="4">
        <f t="shared" si="10"/>
        <v>0</v>
      </c>
      <c r="AI17" s="15">
        <v>4.8</v>
      </c>
      <c r="AJ17" s="4">
        <v>49</v>
      </c>
      <c r="AK17" s="49">
        <v>59</v>
      </c>
      <c r="AL17" s="4"/>
      <c r="AM17" s="4"/>
      <c r="AN17" s="4"/>
      <c r="AO17" s="4"/>
      <c r="AP17" s="4">
        <v>82.5</v>
      </c>
      <c r="AQ17" s="4"/>
      <c r="AR17" s="4"/>
      <c r="AS17" s="4"/>
      <c r="AT17" s="4">
        <v>54</v>
      </c>
      <c r="AU17" s="4">
        <f t="shared" si="11"/>
        <v>8.82</v>
      </c>
      <c r="AV17" s="4">
        <f t="shared" si="12"/>
        <v>10.620000000000001</v>
      </c>
      <c r="AW17" s="4">
        <f t="shared" si="13"/>
        <v>0</v>
      </c>
      <c r="AX17" s="4">
        <f t="shared" si="14"/>
        <v>0</v>
      </c>
      <c r="AY17" s="4">
        <f t="shared" si="15"/>
        <v>0</v>
      </c>
      <c r="AZ17" s="4">
        <f t="shared" si="16"/>
        <v>0</v>
      </c>
      <c r="BA17" s="4">
        <f t="shared" si="17"/>
        <v>14.85</v>
      </c>
      <c r="BB17" s="4">
        <f t="shared" si="18"/>
        <v>0</v>
      </c>
      <c r="BC17" s="4">
        <f t="shared" si="19"/>
        <v>0</v>
      </c>
      <c r="BD17" s="4">
        <f t="shared" si="20"/>
        <v>0</v>
      </c>
      <c r="BE17" s="25">
        <f t="shared" si="21"/>
        <v>9.7200000000000006</v>
      </c>
      <c r="BF17" s="123">
        <f>SUM(AU17:BE17)+SUM(C17:L17)+N17+P17+R17+T17+V17+X17+Z17+AB17+AD17+AF17+AH17+AI17</f>
        <v>85.174134101229072</v>
      </c>
    </row>
    <row r="18" spans="1:58" s="29" customFormat="1" x14ac:dyDescent="0.25">
      <c r="A18" s="157" t="s">
        <v>34</v>
      </c>
      <c r="B18" s="14" t="s">
        <v>75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100">
        <v>17</v>
      </c>
      <c r="N18" s="4">
        <f t="shared" si="0"/>
        <v>5.4838709677419351</v>
      </c>
      <c r="O18" s="100">
        <v>35</v>
      </c>
      <c r="P18" s="4">
        <f t="shared" si="1"/>
        <v>9.4594594594594597</v>
      </c>
      <c r="Q18" s="6">
        <v>0</v>
      </c>
      <c r="R18" s="4">
        <f t="shared" si="2"/>
        <v>0</v>
      </c>
      <c r="S18" s="6">
        <v>0</v>
      </c>
      <c r="T18" s="4">
        <f t="shared" si="3"/>
        <v>0</v>
      </c>
      <c r="U18" s="6">
        <v>0</v>
      </c>
      <c r="V18" s="4">
        <f t="shared" si="4"/>
        <v>0</v>
      </c>
      <c r="W18" s="6" t="s">
        <v>30</v>
      </c>
      <c r="X18" s="4">
        <f t="shared" si="5"/>
        <v>9.473684210526315</v>
      </c>
      <c r="Y18" s="6">
        <v>0</v>
      </c>
      <c r="Z18" s="4">
        <f t="shared" si="6"/>
        <v>0</v>
      </c>
      <c r="AA18" s="4">
        <v>0</v>
      </c>
      <c r="AB18" s="4">
        <f t="shared" si="7"/>
        <v>0</v>
      </c>
      <c r="AC18" s="6">
        <v>0</v>
      </c>
      <c r="AD18" s="4">
        <f t="shared" si="8"/>
        <v>0</v>
      </c>
      <c r="AE18" s="6">
        <v>42</v>
      </c>
      <c r="AF18" s="4">
        <f t="shared" si="9"/>
        <v>8.9361702127659566</v>
      </c>
      <c r="AG18" s="6">
        <v>0</v>
      </c>
      <c r="AH18" s="4">
        <f t="shared" si="10"/>
        <v>0</v>
      </c>
      <c r="AI18" s="15">
        <v>4.9000000000000004</v>
      </c>
      <c r="AJ18" s="99">
        <v>36</v>
      </c>
      <c r="AK18" s="98">
        <v>80</v>
      </c>
      <c r="AL18" s="4"/>
      <c r="AM18" s="4"/>
      <c r="AN18" s="4"/>
      <c r="AO18" s="4"/>
      <c r="AP18" s="4">
        <v>65.5</v>
      </c>
      <c r="AQ18" s="4"/>
      <c r="AR18" s="4"/>
      <c r="AS18" s="4"/>
      <c r="AT18" s="4">
        <v>72</v>
      </c>
      <c r="AU18" s="4">
        <f t="shared" si="11"/>
        <v>6.48</v>
      </c>
      <c r="AV18" s="4">
        <f t="shared" si="12"/>
        <v>14.4</v>
      </c>
      <c r="AW18" s="4">
        <f t="shared" si="13"/>
        <v>0</v>
      </c>
      <c r="AX18" s="4">
        <f t="shared" si="14"/>
        <v>0</v>
      </c>
      <c r="AY18" s="4">
        <f t="shared" si="15"/>
        <v>0</v>
      </c>
      <c r="AZ18" s="4">
        <f t="shared" si="16"/>
        <v>0</v>
      </c>
      <c r="BA18" s="4">
        <f t="shared" si="17"/>
        <v>11.79</v>
      </c>
      <c r="BB18" s="4">
        <f t="shared" si="18"/>
        <v>0</v>
      </c>
      <c r="BC18" s="4">
        <f t="shared" si="19"/>
        <v>0</v>
      </c>
      <c r="BD18" s="4">
        <f t="shared" si="20"/>
        <v>0</v>
      </c>
      <c r="BE18" s="25">
        <f t="shared" si="21"/>
        <v>12.96</v>
      </c>
      <c r="BF18" s="123">
        <f>SUM(AU18:BE18)+SUM(C18:L18)+N18+P18+R18+T18+V18+X18+Z18+AB18+AD18+AF18+AH18+AI18</f>
        <v>83.883184850493677</v>
      </c>
    </row>
    <row r="19" spans="1:58" s="29" customFormat="1" x14ac:dyDescent="0.25">
      <c r="A19" s="157">
        <v>4597</v>
      </c>
      <c r="B19" s="14" t="s">
        <v>75</v>
      </c>
      <c r="C19" s="41">
        <v>0.5</v>
      </c>
      <c r="D19" s="32"/>
      <c r="E19" s="32"/>
      <c r="F19" s="32"/>
      <c r="G19" s="32"/>
      <c r="H19" s="32"/>
      <c r="I19" s="32"/>
      <c r="J19" s="32"/>
      <c r="K19" s="32"/>
      <c r="L19" s="32"/>
      <c r="M19" s="100">
        <v>18</v>
      </c>
      <c r="N19" s="4">
        <f t="shared" si="0"/>
        <v>5.806451612903226</v>
      </c>
      <c r="O19" s="100">
        <v>33</v>
      </c>
      <c r="P19" s="4">
        <f t="shared" si="1"/>
        <v>8.9189189189189193</v>
      </c>
      <c r="Q19" s="6">
        <v>0</v>
      </c>
      <c r="R19" s="4">
        <f t="shared" si="2"/>
        <v>0</v>
      </c>
      <c r="S19" s="6">
        <v>0</v>
      </c>
      <c r="T19" s="4">
        <f t="shared" si="3"/>
        <v>0</v>
      </c>
      <c r="U19" s="6">
        <v>0</v>
      </c>
      <c r="V19" s="4">
        <f t="shared" si="4"/>
        <v>0</v>
      </c>
      <c r="W19" s="6">
        <v>32</v>
      </c>
      <c r="X19" s="4">
        <f t="shared" si="5"/>
        <v>8.4210526315789469</v>
      </c>
      <c r="Y19" s="6">
        <v>0</v>
      </c>
      <c r="Z19" s="4">
        <f t="shared" si="6"/>
        <v>0</v>
      </c>
      <c r="AA19" s="4">
        <v>0</v>
      </c>
      <c r="AB19" s="4">
        <f t="shared" si="7"/>
        <v>0</v>
      </c>
      <c r="AC19" s="6">
        <v>0</v>
      </c>
      <c r="AD19" s="4">
        <f t="shared" si="8"/>
        <v>0</v>
      </c>
      <c r="AE19" s="6">
        <v>43</v>
      </c>
      <c r="AF19" s="4">
        <f t="shared" si="9"/>
        <v>9.1489361702127656</v>
      </c>
      <c r="AG19" s="6">
        <v>0</v>
      </c>
      <c r="AH19" s="4">
        <f t="shared" si="10"/>
        <v>0</v>
      </c>
      <c r="AI19" s="121">
        <v>4.2</v>
      </c>
      <c r="AJ19" s="101">
        <v>48</v>
      </c>
      <c r="AK19" s="102">
        <v>90</v>
      </c>
      <c r="AL19" s="6"/>
      <c r="AM19" s="6"/>
      <c r="AN19" s="14"/>
      <c r="AO19" s="6"/>
      <c r="AP19" s="6">
        <v>60.5</v>
      </c>
      <c r="AQ19" s="6"/>
      <c r="AR19" s="6"/>
      <c r="AS19" s="6"/>
      <c r="AT19" s="6">
        <v>58</v>
      </c>
      <c r="AU19" s="4">
        <f t="shared" si="11"/>
        <v>8.64</v>
      </c>
      <c r="AV19" s="4">
        <f t="shared" si="12"/>
        <v>16.2</v>
      </c>
      <c r="AW19" s="4">
        <f t="shared" si="13"/>
        <v>0</v>
      </c>
      <c r="AX19" s="4">
        <f t="shared" si="14"/>
        <v>0</v>
      </c>
      <c r="AY19" s="4">
        <f t="shared" si="15"/>
        <v>0</v>
      </c>
      <c r="AZ19" s="4">
        <f t="shared" si="16"/>
        <v>0</v>
      </c>
      <c r="BA19" s="4">
        <f t="shared" si="17"/>
        <v>10.89</v>
      </c>
      <c r="BB19" s="4">
        <f t="shared" si="18"/>
        <v>0</v>
      </c>
      <c r="BC19" s="4">
        <f t="shared" si="19"/>
        <v>0</v>
      </c>
      <c r="BD19" s="4">
        <f t="shared" si="20"/>
        <v>0</v>
      </c>
      <c r="BE19" s="25">
        <f t="shared" si="21"/>
        <v>10.44</v>
      </c>
      <c r="BF19" s="123">
        <f>SUM(AU19:BE19)+SUM(C19:L19)+N19+P19+R19+T19+V19+X19+Z19+AB19+AD19+AF19+AH19+AI19</f>
        <v>83.165359333613864</v>
      </c>
    </row>
    <row r="20" spans="1:58" s="29" customFormat="1" x14ac:dyDescent="0.25">
      <c r="A20" s="157">
        <v>9723</v>
      </c>
      <c r="B20" s="14" t="s">
        <v>75</v>
      </c>
      <c r="C20" s="41">
        <v>1</v>
      </c>
      <c r="D20" s="32"/>
      <c r="E20" s="32"/>
      <c r="F20" s="32"/>
      <c r="G20" s="32"/>
      <c r="H20" s="32"/>
      <c r="I20" s="32"/>
      <c r="J20" s="32">
        <v>3</v>
      </c>
      <c r="K20" s="32"/>
      <c r="L20" s="32"/>
      <c r="M20" s="100">
        <v>21</v>
      </c>
      <c r="N20" s="4">
        <f t="shared" si="0"/>
        <v>6.7741935483870961</v>
      </c>
      <c r="O20" s="100">
        <v>34</v>
      </c>
      <c r="P20" s="4">
        <f t="shared" si="1"/>
        <v>9.1891891891891895</v>
      </c>
      <c r="Q20" s="6">
        <v>0</v>
      </c>
      <c r="R20" s="4">
        <f t="shared" si="2"/>
        <v>0</v>
      </c>
      <c r="S20" s="6">
        <v>0</v>
      </c>
      <c r="T20" s="4">
        <f t="shared" si="3"/>
        <v>0</v>
      </c>
      <c r="U20" s="6">
        <v>0</v>
      </c>
      <c r="V20" s="4">
        <f t="shared" si="4"/>
        <v>0</v>
      </c>
      <c r="W20" s="6" t="s">
        <v>35</v>
      </c>
      <c r="X20" s="4">
        <f t="shared" si="5"/>
        <v>7.8947368421052637</v>
      </c>
      <c r="Y20" s="6">
        <v>0</v>
      </c>
      <c r="Z20" s="4">
        <f t="shared" si="6"/>
        <v>0</v>
      </c>
      <c r="AA20" s="4">
        <v>0</v>
      </c>
      <c r="AB20" s="4">
        <f t="shared" si="7"/>
        <v>0</v>
      </c>
      <c r="AC20" s="6">
        <v>0</v>
      </c>
      <c r="AD20" s="4">
        <f t="shared" si="8"/>
        <v>0</v>
      </c>
      <c r="AE20" s="6">
        <v>44</v>
      </c>
      <c r="AF20" s="4">
        <f t="shared" si="9"/>
        <v>9.3617021276595747</v>
      </c>
      <c r="AG20" s="6">
        <v>0</v>
      </c>
      <c r="AH20" s="4">
        <f t="shared" si="10"/>
        <v>0</v>
      </c>
      <c r="AI20" s="15">
        <v>4.5</v>
      </c>
      <c r="AJ20" s="43">
        <v>36</v>
      </c>
      <c r="AK20" s="98">
        <v>72</v>
      </c>
      <c r="AL20" s="4"/>
      <c r="AM20" s="4"/>
      <c r="AN20" s="4"/>
      <c r="AO20" s="4"/>
      <c r="AP20" s="4">
        <v>51.5</v>
      </c>
      <c r="AQ20" s="4"/>
      <c r="AR20" s="4"/>
      <c r="AS20" s="4"/>
      <c r="AT20" s="4">
        <v>65.5</v>
      </c>
      <c r="AU20" s="4">
        <f t="shared" si="11"/>
        <v>6.48</v>
      </c>
      <c r="AV20" s="4">
        <f t="shared" si="12"/>
        <v>12.96</v>
      </c>
      <c r="AW20" s="4">
        <f t="shared" si="13"/>
        <v>0</v>
      </c>
      <c r="AX20" s="4">
        <f t="shared" si="14"/>
        <v>0</v>
      </c>
      <c r="AY20" s="4">
        <f t="shared" si="15"/>
        <v>0</v>
      </c>
      <c r="AZ20" s="4">
        <f t="shared" si="16"/>
        <v>0</v>
      </c>
      <c r="BA20" s="4">
        <f t="shared" si="17"/>
        <v>9.2700000000000014</v>
      </c>
      <c r="BB20" s="4">
        <f t="shared" si="18"/>
        <v>0</v>
      </c>
      <c r="BC20" s="4">
        <f t="shared" si="19"/>
        <v>0</v>
      </c>
      <c r="BD20" s="4">
        <f t="shared" si="20"/>
        <v>0</v>
      </c>
      <c r="BE20" s="25">
        <f t="shared" si="21"/>
        <v>11.79</v>
      </c>
      <c r="BF20" s="123">
        <f>SUM(AU20:BE20)+SUM(C20:L20)+N20+P20+R20+T20+V20+X20+Z20+AB20+AD20+AF20+AH20+AI20</f>
        <v>82.219821707341112</v>
      </c>
    </row>
    <row r="21" spans="1:58" s="29" customFormat="1" x14ac:dyDescent="0.25">
      <c r="A21" s="157">
        <v>2185</v>
      </c>
      <c r="B21" s="14" t="s">
        <v>75</v>
      </c>
      <c r="C21" s="41"/>
      <c r="D21" s="32"/>
      <c r="E21" s="32"/>
      <c r="F21" s="32"/>
      <c r="G21" s="32"/>
      <c r="H21" s="32"/>
      <c r="I21" s="32"/>
      <c r="J21" s="32">
        <v>3</v>
      </c>
      <c r="K21" s="32"/>
      <c r="L21" s="32"/>
      <c r="M21" s="100">
        <v>23</v>
      </c>
      <c r="N21" s="4">
        <f t="shared" si="0"/>
        <v>7.4193548387096779</v>
      </c>
      <c r="O21" s="100">
        <v>30</v>
      </c>
      <c r="P21" s="4">
        <f t="shared" si="1"/>
        <v>8.1081081081081088</v>
      </c>
      <c r="Q21" s="6">
        <v>0</v>
      </c>
      <c r="R21" s="4">
        <f t="shared" si="2"/>
        <v>0</v>
      </c>
      <c r="S21" s="6">
        <v>0</v>
      </c>
      <c r="T21" s="4">
        <f t="shared" si="3"/>
        <v>0</v>
      </c>
      <c r="U21" s="6">
        <v>0</v>
      </c>
      <c r="V21" s="4">
        <f t="shared" si="4"/>
        <v>0</v>
      </c>
      <c r="W21" s="6" t="s">
        <v>33</v>
      </c>
      <c r="X21" s="4">
        <f t="shared" si="5"/>
        <v>8.1578947368421044</v>
      </c>
      <c r="Y21" s="6">
        <v>0</v>
      </c>
      <c r="Z21" s="4">
        <f t="shared" si="6"/>
        <v>0</v>
      </c>
      <c r="AA21" s="4">
        <v>0</v>
      </c>
      <c r="AB21" s="4">
        <f t="shared" si="7"/>
        <v>0</v>
      </c>
      <c r="AC21" s="6">
        <v>0</v>
      </c>
      <c r="AD21" s="4">
        <f t="shared" si="8"/>
        <v>0</v>
      </c>
      <c r="AE21" s="6">
        <v>42</v>
      </c>
      <c r="AF21" s="4">
        <f t="shared" si="9"/>
        <v>8.9361702127659566</v>
      </c>
      <c r="AG21" s="6">
        <v>0</v>
      </c>
      <c r="AH21" s="4">
        <f t="shared" si="10"/>
        <v>0</v>
      </c>
      <c r="AI21" s="15">
        <v>4.2</v>
      </c>
      <c r="AJ21" s="99">
        <v>64</v>
      </c>
      <c r="AK21" s="98">
        <v>78</v>
      </c>
      <c r="AL21" s="4"/>
      <c r="AM21" s="4"/>
      <c r="AN21" s="4"/>
      <c r="AO21" s="4"/>
      <c r="AP21" s="4">
        <v>56.5</v>
      </c>
      <c r="AQ21" s="4"/>
      <c r="AR21" s="4"/>
      <c r="AS21" s="4"/>
      <c r="AT21" s="4">
        <v>36</v>
      </c>
      <c r="AU21" s="4">
        <f t="shared" si="11"/>
        <v>11.520000000000001</v>
      </c>
      <c r="AV21" s="4">
        <f t="shared" si="12"/>
        <v>14.04</v>
      </c>
      <c r="AW21" s="4">
        <f t="shared" si="13"/>
        <v>0</v>
      </c>
      <c r="AX21" s="4">
        <f t="shared" si="14"/>
        <v>0</v>
      </c>
      <c r="AY21" s="4">
        <f t="shared" si="15"/>
        <v>0</v>
      </c>
      <c r="AZ21" s="4">
        <f t="shared" si="16"/>
        <v>0</v>
      </c>
      <c r="BA21" s="4">
        <f t="shared" si="17"/>
        <v>10.170000000000002</v>
      </c>
      <c r="BB21" s="4">
        <f t="shared" si="18"/>
        <v>0</v>
      </c>
      <c r="BC21" s="4">
        <f t="shared" si="19"/>
        <v>0</v>
      </c>
      <c r="BD21" s="4">
        <f t="shared" si="20"/>
        <v>0</v>
      </c>
      <c r="BE21" s="25">
        <f t="shared" si="21"/>
        <v>6.48</v>
      </c>
      <c r="BF21" s="123">
        <f>SUM(AU21:BE21)+SUM(C21:L21)+N21+P21+R21+T21+V21+X21+Z21+AB21+AD21+AF21+AH21+AI21</f>
        <v>82.031527896425871</v>
      </c>
    </row>
    <row r="22" spans="1:58" s="29" customFormat="1" x14ac:dyDescent="0.25">
      <c r="A22" s="157">
        <v>3196</v>
      </c>
      <c r="B22" s="14" t="s">
        <v>75</v>
      </c>
      <c r="C22" s="41">
        <v>0.5</v>
      </c>
      <c r="D22" s="32"/>
      <c r="E22" s="32"/>
      <c r="F22" s="32"/>
      <c r="G22" s="32"/>
      <c r="H22" s="32"/>
      <c r="I22" s="32"/>
      <c r="J22" s="32">
        <v>3</v>
      </c>
      <c r="K22" s="32"/>
      <c r="L22" s="32"/>
      <c r="M22" s="100">
        <v>23</v>
      </c>
      <c r="N22" s="4">
        <f t="shared" si="0"/>
        <v>7.4193548387096779</v>
      </c>
      <c r="O22" s="100">
        <v>35</v>
      </c>
      <c r="P22" s="4">
        <f t="shared" si="1"/>
        <v>9.4594594594594597</v>
      </c>
      <c r="Q22" s="6">
        <v>0</v>
      </c>
      <c r="R22" s="4">
        <f t="shared" si="2"/>
        <v>0</v>
      </c>
      <c r="S22" s="6">
        <v>0</v>
      </c>
      <c r="T22" s="4">
        <f t="shared" si="3"/>
        <v>0</v>
      </c>
      <c r="U22" s="6">
        <v>0</v>
      </c>
      <c r="V22" s="4">
        <f t="shared" si="4"/>
        <v>0</v>
      </c>
      <c r="W22" s="6" t="s">
        <v>27</v>
      </c>
      <c r="X22" s="4">
        <f t="shared" si="5"/>
        <v>8.4210526315789469</v>
      </c>
      <c r="Y22" s="6">
        <v>0</v>
      </c>
      <c r="Z22" s="4">
        <f t="shared" si="6"/>
        <v>0</v>
      </c>
      <c r="AA22" s="4">
        <v>0</v>
      </c>
      <c r="AB22" s="4">
        <f t="shared" si="7"/>
        <v>0</v>
      </c>
      <c r="AC22" s="6">
        <v>0</v>
      </c>
      <c r="AD22" s="4">
        <f t="shared" si="8"/>
        <v>0</v>
      </c>
      <c r="AE22" s="6">
        <v>42</v>
      </c>
      <c r="AF22" s="4">
        <f t="shared" si="9"/>
        <v>8.9361702127659566</v>
      </c>
      <c r="AG22" s="6">
        <v>0</v>
      </c>
      <c r="AH22" s="4">
        <f t="shared" si="10"/>
        <v>0</v>
      </c>
      <c r="AI22" s="15">
        <v>4.5999999999999996</v>
      </c>
      <c r="AJ22" s="43">
        <v>56</v>
      </c>
      <c r="AK22" s="98">
        <v>66</v>
      </c>
      <c r="AL22" s="4"/>
      <c r="AM22" s="4"/>
      <c r="AN22" s="4"/>
      <c r="AO22" s="4"/>
      <c r="AP22" s="4">
        <v>42</v>
      </c>
      <c r="AQ22" s="4"/>
      <c r="AR22" s="4"/>
      <c r="AS22" s="4"/>
      <c r="AT22" s="4">
        <v>52</v>
      </c>
      <c r="AU22" s="4">
        <f t="shared" si="11"/>
        <v>10.08</v>
      </c>
      <c r="AV22" s="4">
        <f t="shared" si="12"/>
        <v>11.879999999999999</v>
      </c>
      <c r="AW22" s="4">
        <f t="shared" si="13"/>
        <v>0</v>
      </c>
      <c r="AX22" s="4">
        <f t="shared" si="14"/>
        <v>0</v>
      </c>
      <c r="AY22" s="4">
        <f t="shared" si="15"/>
        <v>0</v>
      </c>
      <c r="AZ22" s="4">
        <f t="shared" si="16"/>
        <v>0</v>
      </c>
      <c r="BA22" s="4">
        <f t="shared" si="17"/>
        <v>7.5600000000000005</v>
      </c>
      <c r="BB22" s="4">
        <f t="shared" si="18"/>
        <v>0</v>
      </c>
      <c r="BC22" s="4">
        <f t="shared" si="19"/>
        <v>0</v>
      </c>
      <c r="BD22" s="4">
        <f t="shared" si="20"/>
        <v>0</v>
      </c>
      <c r="BE22" s="25">
        <f t="shared" si="21"/>
        <v>9.3600000000000012</v>
      </c>
      <c r="BF22" s="123">
        <f>SUM(AU22:BE22)+SUM(C22:L22)+N22+P22+R22+T22+V22+X22+Z22+AB22+AD22+AF22+AH22+AI22</f>
        <v>81.21603714251404</v>
      </c>
    </row>
    <row r="23" spans="1:58" s="29" customFormat="1" x14ac:dyDescent="0.25">
      <c r="A23" s="159">
        <v>2382</v>
      </c>
      <c r="B23" s="14" t="s">
        <v>75</v>
      </c>
      <c r="C23" s="41"/>
      <c r="D23" s="32"/>
      <c r="E23" s="32"/>
      <c r="F23" s="32"/>
      <c r="G23" s="32"/>
      <c r="H23" s="32">
        <v>1</v>
      </c>
      <c r="I23" s="32"/>
      <c r="J23" s="32"/>
      <c r="K23" s="32"/>
      <c r="L23" s="32"/>
      <c r="M23" s="6">
        <v>20</v>
      </c>
      <c r="N23" s="4">
        <f t="shared" si="0"/>
        <v>6.4516129032258061</v>
      </c>
      <c r="O23" s="6">
        <v>36</v>
      </c>
      <c r="P23" s="4">
        <f t="shared" si="1"/>
        <v>9.7297297297297298</v>
      </c>
      <c r="Q23" s="6">
        <v>0</v>
      </c>
      <c r="R23" s="4">
        <f t="shared" si="2"/>
        <v>0</v>
      </c>
      <c r="S23" s="6">
        <v>0</v>
      </c>
      <c r="T23" s="4">
        <f t="shared" si="3"/>
        <v>0</v>
      </c>
      <c r="U23" s="6">
        <v>0</v>
      </c>
      <c r="V23" s="4">
        <f t="shared" si="4"/>
        <v>0</v>
      </c>
      <c r="W23" s="6">
        <v>36</v>
      </c>
      <c r="X23" s="4">
        <f t="shared" si="5"/>
        <v>9.473684210526315</v>
      </c>
      <c r="Y23" s="6">
        <v>0</v>
      </c>
      <c r="Z23" s="4">
        <f t="shared" si="6"/>
        <v>0</v>
      </c>
      <c r="AA23" s="4">
        <v>0</v>
      </c>
      <c r="AB23" s="4">
        <f t="shared" si="7"/>
        <v>0</v>
      </c>
      <c r="AC23" s="6">
        <v>0</v>
      </c>
      <c r="AD23" s="4">
        <f t="shared" si="8"/>
        <v>0</v>
      </c>
      <c r="AE23" s="6">
        <v>45</v>
      </c>
      <c r="AF23" s="4">
        <f t="shared" si="9"/>
        <v>9.5744680851063837</v>
      </c>
      <c r="AG23" s="6">
        <v>0</v>
      </c>
      <c r="AH23" s="4">
        <f t="shared" si="10"/>
        <v>0</v>
      </c>
      <c r="AI23" s="15">
        <v>5</v>
      </c>
      <c r="AJ23" s="4">
        <v>49</v>
      </c>
      <c r="AK23" s="49">
        <v>72</v>
      </c>
      <c r="AL23" s="4"/>
      <c r="AM23" s="4"/>
      <c r="AN23" s="4"/>
      <c r="AO23" s="4"/>
      <c r="AP23" s="4">
        <v>42.5</v>
      </c>
      <c r="AQ23" s="4"/>
      <c r="AR23" s="4"/>
      <c r="AS23" s="4"/>
      <c r="AT23" s="4">
        <v>57</v>
      </c>
      <c r="AU23" s="4">
        <f t="shared" si="11"/>
        <v>8.82</v>
      </c>
      <c r="AV23" s="4">
        <f t="shared" si="12"/>
        <v>12.96</v>
      </c>
      <c r="AW23" s="4">
        <f t="shared" si="13"/>
        <v>0</v>
      </c>
      <c r="AX23" s="4">
        <f t="shared" si="14"/>
        <v>0</v>
      </c>
      <c r="AY23" s="4">
        <f t="shared" si="15"/>
        <v>0</v>
      </c>
      <c r="AZ23" s="4">
        <f t="shared" si="16"/>
        <v>0</v>
      </c>
      <c r="BA23" s="4">
        <f t="shared" si="17"/>
        <v>7.65</v>
      </c>
      <c r="BB23" s="4">
        <f t="shared" si="18"/>
        <v>0</v>
      </c>
      <c r="BC23" s="4">
        <f t="shared" si="19"/>
        <v>0</v>
      </c>
      <c r="BD23" s="4">
        <f t="shared" si="20"/>
        <v>0</v>
      </c>
      <c r="BE23" s="25">
        <f t="shared" si="21"/>
        <v>10.26</v>
      </c>
      <c r="BF23" s="123">
        <f>SUM(AU23:BE23)+SUM(C23:L23)+N23+P23+R23+T23+V23+X23+Z23+AB23+AD23+AF23+AH23+AI23</f>
        <v>80.919494928588236</v>
      </c>
    </row>
    <row r="24" spans="1:58" s="29" customFormat="1" x14ac:dyDescent="0.25">
      <c r="A24" s="157">
        <v>7000</v>
      </c>
      <c r="B24" s="14" t="s">
        <v>75</v>
      </c>
      <c r="C24" s="41"/>
      <c r="D24" s="32"/>
      <c r="E24" s="32"/>
      <c r="F24" s="32"/>
      <c r="G24" s="32"/>
      <c r="H24" s="32"/>
      <c r="I24" s="32"/>
      <c r="J24" s="32"/>
      <c r="K24" s="32"/>
      <c r="L24" s="32"/>
      <c r="M24" s="100">
        <v>23</v>
      </c>
      <c r="N24" s="4">
        <f t="shared" si="0"/>
        <v>7.4193548387096779</v>
      </c>
      <c r="O24" s="100">
        <v>34</v>
      </c>
      <c r="P24" s="4">
        <f t="shared" si="1"/>
        <v>9.1891891891891895</v>
      </c>
      <c r="Q24" s="6">
        <v>0</v>
      </c>
      <c r="R24" s="4">
        <f t="shared" si="2"/>
        <v>0</v>
      </c>
      <c r="S24" s="6">
        <v>0</v>
      </c>
      <c r="T24" s="4">
        <f t="shared" si="3"/>
        <v>0</v>
      </c>
      <c r="U24" s="6">
        <v>0</v>
      </c>
      <c r="V24" s="4">
        <f t="shared" si="4"/>
        <v>0</v>
      </c>
      <c r="W24" s="6" t="s">
        <v>31</v>
      </c>
      <c r="X24" s="4">
        <f t="shared" si="5"/>
        <v>9.2105263157894726</v>
      </c>
      <c r="Y24" s="6">
        <v>0</v>
      </c>
      <c r="Z24" s="4">
        <f t="shared" si="6"/>
        <v>0</v>
      </c>
      <c r="AA24" s="4">
        <v>0</v>
      </c>
      <c r="AB24" s="4">
        <f t="shared" si="7"/>
        <v>0</v>
      </c>
      <c r="AC24" s="6">
        <v>0</v>
      </c>
      <c r="AD24" s="4">
        <f t="shared" si="8"/>
        <v>0</v>
      </c>
      <c r="AE24" s="6">
        <v>44</v>
      </c>
      <c r="AF24" s="4">
        <f t="shared" si="9"/>
        <v>9.3617021276595747</v>
      </c>
      <c r="AG24" s="6">
        <v>0</v>
      </c>
      <c r="AH24" s="4">
        <f t="shared" si="10"/>
        <v>0</v>
      </c>
      <c r="AI24" s="121">
        <v>4.7</v>
      </c>
      <c r="AJ24" s="103">
        <v>41</v>
      </c>
      <c r="AK24" s="101">
        <v>60</v>
      </c>
      <c r="AL24" s="6"/>
      <c r="AM24" s="6"/>
      <c r="AN24" s="14"/>
      <c r="AO24" s="6"/>
      <c r="AP24" s="6">
        <v>58.5</v>
      </c>
      <c r="AQ24" s="6"/>
      <c r="AR24" s="6"/>
      <c r="AS24" s="6"/>
      <c r="AT24" s="6">
        <v>68</v>
      </c>
      <c r="AU24" s="4">
        <f t="shared" si="11"/>
        <v>7.38</v>
      </c>
      <c r="AV24" s="4">
        <f t="shared" si="12"/>
        <v>10.8</v>
      </c>
      <c r="AW24" s="4">
        <f t="shared" si="13"/>
        <v>0</v>
      </c>
      <c r="AX24" s="4">
        <f t="shared" si="14"/>
        <v>0</v>
      </c>
      <c r="AY24" s="4">
        <f t="shared" si="15"/>
        <v>0</v>
      </c>
      <c r="AZ24" s="4">
        <f t="shared" si="16"/>
        <v>0</v>
      </c>
      <c r="BA24" s="4">
        <f t="shared" si="17"/>
        <v>10.53</v>
      </c>
      <c r="BB24" s="4">
        <f t="shared" si="18"/>
        <v>0</v>
      </c>
      <c r="BC24" s="4">
        <f t="shared" si="19"/>
        <v>0</v>
      </c>
      <c r="BD24" s="4">
        <f t="shared" si="20"/>
        <v>0</v>
      </c>
      <c r="BE24" s="25">
        <f t="shared" si="21"/>
        <v>12.24</v>
      </c>
      <c r="BF24" s="123">
        <f>SUM(AU24:BE24)+SUM(C24:L24)+N24+P24+R24+T24+V24+X24+Z24+AB24+AD24+AF24+AH24+AI24</f>
        <v>80.830772471347927</v>
      </c>
    </row>
    <row r="25" spans="1:58" s="29" customFormat="1" ht="19.5" thickBot="1" x14ac:dyDescent="0.3">
      <c r="A25" s="160">
        <v>7911</v>
      </c>
      <c r="B25" s="93" t="s">
        <v>75</v>
      </c>
      <c r="C25" s="61">
        <v>1.5</v>
      </c>
      <c r="D25" s="62"/>
      <c r="E25" s="63"/>
      <c r="F25" s="63"/>
      <c r="G25" s="63"/>
      <c r="H25" s="63"/>
      <c r="I25" s="63"/>
      <c r="J25" s="63">
        <v>3</v>
      </c>
      <c r="K25" s="62"/>
      <c r="L25" s="63"/>
      <c r="M25" s="180">
        <v>25</v>
      </c>
      <c r="N25" s="69">
        <f t="shared" si="0"/>
        <v>8.064516129032258</v>
      </c>
      <c r="O25" s="180">
        <v>34</v>
      </c>
      <c r="P25" s="69">
        <f t="shared" si="1"/>
        <v>9.1891891891891895</v>
      </c>
      <c r="Q25" s="104">
        <v>0</v>
      </c>
      <c r="R25" s="69">
        <f t="shared" si="2"/>
        <v>0</v>
      </c>
      <c r="S25" s="104">
        <v>0</v>
      </c>
      <c r="T25" s="69">
        <f t="shared" si="3"/>
        <v>0</v>
      </c>
      <c r="U25" s="104">
        <v>0</v>
      </c>
      <c r="V25" s="69">
        <f t="shared" si="4"/>
        <v>0</v>
      </c>
      <c r="W25" s="104" t="s">
        <v>31</v>
      </c>
      <c r="X25" s="69">
        <f t="shared" si="5"/>
        <v>9.2105263157894726</v>
      </c>
      <c r="Y25" s="104">
        <v>0</v>
      </c>
      <c r="Z25" s="69">
        <f t="shared" si="6"/>
        <v>0</v>
      </c>
      <c r="AA25" s="69">
        <v>0</v>
      </c>
      <c r="AB25" s="69">
        <f t="shared" si="7"/>
        <v>0</v>
      </c>
      <c r="AC25" s="104">
        <v>0</v>
      </c>
      <c r="AD25" s="69">
        <f t="shared" si="8"/>
        <v>0</v>
      </c>
      <c r="AE25" s="104" t="s">
        <v>31</v>
      </c>
      <c r="AF25" s="69">
        <f t="shared" si="9"/>
        <v>7.4468085106382977</v>
      </c>
      <c r="AG25" s="104">
        <v>0</v>
      </c>
      <c r="AH25" s="69">
        <f t="shared" si="10"/>
        <v>0</v>
      </c>
      <c r="AI25" s="65">
        <v>4</v>
      </c>
      <c r="AJ25" s="64"/>
      <c r="AK25" s="105">
        <v>76</v>
      </c>
      <c r="AL25" s="65"/>
      <c r="AM25" s="65"/>
      <c r="AN25" s="65"/>
      <c r="AO25" s="65"/>
      <c r="AP25" s="65">
        <v>75</v>
      </c>
      <c r="AQ25" s="65"/>
      <c r="AR25" s="65"/>
      <c r="AS25" s="65"/>
      <c r="AT25" s="65">
        <v>57</v>
      </c>
      <c r="AU25" s="69">
        <f t="shared" si="11"/>
        <v>0</v>
      </c>
      <c r="AV25" s="69">
        <f t="shared" si="12"/>
        <v>13.68</v>
      </c>
      <c r="AW25" s="69">
        <f t="shared" si="13"/>
        <v>0</v>
      </c>
      <c r="AX25" s="69">
        <f t="shared" si="14"/>
        <v>0</v>
      </c>
      <c r="AY25" s="69">
        <f t="shared" si="15"/>
        <v>0</v>
      </c>
      <c r="AZ25" s="69">
        <f t="shared" si="16"/>
        <v>0</v>
      </c>
      <c r="BA25" s="69">
        <f t="shared" si="17"/>
        <v>13.5</v>
      </c>
      <c r="BB25" s="69">
        <f t="shared" si="18"/>
        <v>0</v>
      </c>
      <c r="BC25" s="69">
        <f t="shared" si="19"/>
        <v>0</v>
      </c>
      <c r="BD25" s="69">
        <f t="shared" si="20"/>
        <v>0</v>
      </c>
      <c r="BE25" s="186">
        <f t="shared" si="21"/>
        <v>10.26</v>
      </c>
      <c r="BF25" s="187">
        <f>SUM(AU25:BE25)+SUM(C25:L25)+N25+P25+R25+T25+V25+X25+Z25+AB25+AD25+AF25+AH25+AI25</f>
        <v>79.851040144649218</v>
      </c>
    </row>
    <row r="26" spans="1:58" s="29" customFormat="1" x14ac:dyDescent="0.25">
      <c r="A26" s="161">
        <v>6979</v>
      </c>
      <c r="B26" s="91" t="s">
        <v>76</v>
      </c>
      <c r="C26" s="106"/>
      <c r="D26" s="89"/>
      <c r="E26" s="89"/>
      <c r="F26" s="89"/>
      <c r="G26" s="89"/>
      <c r="H26" s="89"/>
      <c r="I26" s="89"/>
      <c r="J26" s="89"/>
      <c r="K26" s="89"/>
      <c r="L26" s="89"/>
      <c r="M26" s="39">
        <v>22</v>
      </c>
      <c r="N26" s="49">
        <f t="shared" si="0"/>
        <v>7.0967741935483879</v>
      </c>
      <c r="O26" s="39">
        <v>33</v>
      </c>
      <c r="P26" s="49">
        <f t="shared" si="1"/>
        <v>8.9189189189189193</v>
      </c>
      <c r="Q26" s="39">
        <v>0</v>
      </c>
      <c r="R26" s="49">
        <f t="shared" si="2"/>
        <v>0</v>
      </c>
      <c r="S26" s="39">
        <v>0</v>
      </c>
      <c r="T26" s="49">
        <f t="shared" si="3"/>
        <v>0</v>
      </c>
      <c r="U26" s="39">
        <v>0</v>
      </c>
      <c r="V26" s="49">
        <f t="shared" si="4"/>
        <v>0</v>
      </c>
      <c r="W26" s="39">
        <v>37</v>
      </c>
      <c r="X26" s="49">
        <f t="shared" si="5"/>
        <v>9.7368421052631575</v>
      </c>
      <c r="Y26" s="39">
        <v>0</v>
      </c>
      <c r="Z26" s="49">
        <f t="shared" si="6"/>
        <v>0</v>
      </c>
      <c r="AA26" s="49">
        <v>0</v>
      </c>
      <c r="AB26" s="49">
        <f t="shared" si="7"/>
        <v>0</v>
      </c>
      <c r="AC26" s="39">
        <v>0</v>
      </c>
      <c r="AD26" s="49">
        <f t="shared" si="8"/>
        <v>0</v>
      </c>
      <c r="AE26" s="39">
        <v>41</v>
      </c>
      <c r="AF26" s="49">
        <f t="shared" si="9"/>
        <v>8.7234042553191493</v>
      </c>
      <c r="AG26" s="39">
        <v>0</v>
      </c>
      <c r="AH26" s="49">
        <f t="shared" si="10"/>
        <v>0</v>
      </c>
      <c r="AI26" s="108">
        <v>4.7</v>
      </c>
      <c r="AJ26" s="107">
        <v>52</v>
      </c>
      <c r="AK26" s="108">
        <v>74</v>
      </c>
      <c r="AL26" s="108"/>
      <c r="AM26" s="108"/>
      <c r="AN26" s="108"/>
      <c r="AO26" s="108"/>
      <c r="AP26" s="108">
        <v>27</v>
      </c>
      <c r="AQ26" s="108"/>
      <c r="AR26" s="108"/>
      <c r="AS26" s="108"/>
      <c r="AT26" s="108">
        <v>52</v>
      </c>
      <c r="AU26" s="49">
        <f t="shared" si="11"/>
        <v>9.3600000000000012</v>
      </c>
      <c r="AV26" s="49">
        <f t="shared" si="12"/>
        <v>13.32</v>
      </c>
      <c r="AW26" s="49">
        <f t="shared" si="13"/>
        <v>0</v>
      </c>
      <c r="AX26" s="49">
        <f t="shared" si="14"/>
        <v>0</v>
      </c>
      <c r="AY26" s="49">
        <f t="shared" si="15"/>
        <v>0</v>
      </c>
      <c r="AZ26" s="49">
        <f t="shared" si="16"/>
        <v>0</v>
      </c>
      <c r="BA26" s="49">
        <f t="shared" si="17"/>
        <v>4.8600000000000003</v>
      </c>
      <c r="BB26" s="49">
        <f t="shared" si="18"/>
        <v>0</v>
      </c>
      <c r="BC26" s="49">
        <f t="shared" si="19"/>
        <v>0</v>
      </c>
      <c r="BD26" s="49">
        <f t="shared" si="20"/>
        <v>0</v>
      </c>
      <c r="BE26" s="76">
        <f t="shared" si="21"/>
        <v>9.3600000000000012</v>
      </c>
      <c r="BF26" s="185">
        <f>SUM(AU26:BE26)+SUM(C26:L26)+N26+P26+R26+T26+V26+X26+Z26+AB26+AD26+AF26+AH26+AI26</f>
        <v>76.075939473049615</v>
      </c>
    </row>
    <row r="27" spans="1:58" s="29" customFormat="1" x14ac:dyDescent="0.25">
      <c r="A27" s="159" t="s">
        <v>74</v>
      </c>
      <c r="B27" s="91" t="s">
        <v>76</v>
      </c>
      <c r="C27" s="41">
        <v>0.5</v>
      </c>
      <c r="D27" s="32"/>
      <c r="E27" s="42"/>
      <c r="F27" s="42"/>
      <c r="G27" s="42"/>
      <c r="H27" s="42"/>
      <c r="I27" s="42"/>
      <c r="J27" s="42"/>
      <c r="K27" s="32"/>
      <c r="L27" s="42"/>
      <c r="M27" s="6">
        <v>19</v>
      </c>
      <c r="N27" s="4">
        <f t="shared" si="0"/>
        <v>6.129032258064516</v>
      </c>
      <c r="O27" s="6">
        <v>29</v>
      </c>
      <c r="P27" s="4">
        <f t="shared" si="1"/>
        <v>7.8378378378378377</v>
      </c>
      <c r="Q27" s="6">
        <v>0</v>
      </c>
      <c r="R27" s="4">
        <f t="shared" si="2"/>
        <v>0</v>
      </c>
      <c r="S27" s="6">
        <v>0</v>
      </c>
      <c r="T27" s="4">
        <f t="shared" si="3"/>
        <v>0</v>
      </c>
      <c r="U27" s="6">
        <v>0</v>
      </c>
      <c r="V27" s="4">
        <f t="shared" si="4"/>
        <v>0</v>
      </c>
      <c r="W27" s="6">
        <v>38</v>
      </c>
      <c r="X27" s="4">
        <f t="shared" si="5"/>
        <v>10</v>
      </c>
      <c r="Y27" s="6">
        <v>0</v>
      </c>
      <c r="Z27" s="4">
        <f t="shared" si="6"/>
        <v>0</v>
      </c>
      <c r="AA27" s="4">
        <v>0</v>
      </c>
      <c r="AB27" s="4">
        <f t="shared" si="7"/>
        <v>0</v>
      </c>
      <c r="AC27" s="6">
        <v>0</v>
      </c>
      <c r="AD27" s="4">
        <f t="shared" si="8"/>
        <v>0</v>
      </c>
      <c r="AE27" s="6">
        <v>43</v>
      </c>
      <c r="AF27" s="4">
        <f t="shared" si="9"/>
        <v>9.1489361702127656</v>
      </c>
      <c r="AG27" s="6">
        <v>0</v>
      </c>
      <c r="AH27" s="4">
        <f t="shared" si="10"/>
        <v>0</v>
      </c>
      <c r="AI27" s="15">
        <v>5</v>
      </c>
      <c r="AJ27" s="90">
        <v>32.5</v>
      </c>
      <c r="AK27" s="15">
        <v>57</v>
      </c>
      <c r="AL27" s="15"/>
      <c r="AM27" s="15"/>
      <c r="AN27" s="15"/>
      <c r="AO27" s="15"/>
      <c r="AP27" s="15">
        <v>50.5</v>
      </c>
      <c r="AQ27" s="15"/>
      <c r="AR27" s="15"/>
      <c r="AS27" s="15"/>
      <c r="AT27" s="15">
        <v>45</v>
      </c>
      <c r="AU27" s="4">
        <f t="shared" si="11"/>
        <v>5.8500000000000005</v>
      </c>
      <c r="AV27" s="4">
        <f t="shared" si="12"/>
        <v>10.26</v>
      </c>
      <c r="AW27" s="4">
        <f t="shared" si="13"/>
        <v>0</v>
      </c>
      <c r="AX27" s="4">
        <f t="shared" si="14"/>
        <v>0</v>
      </c>
      <c r="AY27" s="4">
        <f t="shared" si="15"/>
        <v>0</v>
      </c>
      <c r="AZ27" s="4">
        <f t="shared" si="16"/>
        <v>0</v>
      </c>
      <c r="BA27" s="4">
        <f t="shared" si="17"/>
        <v>9.09</v>
      </c>
      <c r="BB27" s="4">
        <f t="shared" si="18"/>
        <v>0</v>
      </c>
      <c r="BC27" s="4">
        <f t="shared" si="19"/>
        <v>0</v>
      </c>
      <c r="BD27" s="4">
        <f t="shared" si="20"/>
        <v>0</v>
      </c>
      <c r="BE27" s="25">
        <f t="shared" si="21"/>
        <v>8.1</v>
      </c>
      <c r="BF27" s="123">
        <f>SUM(AU27:BE27)+SUM(C27:L27)+N27+P27+R27+T27+V27+X27+Z27+AB27+AD27+AF27+AH27+AI27</f>
        <v>71.915806266115112</v>
      </c>
    </row>
    <row r="28" spans="1:58" s="29" customFormat="1" x14ac:dyDescent="0.25">
      <c r="A28" s="158">
        <v>3788</v>
      </c>
      <c r="B28" s="91" t="s">
        <v>76</v>
      </c>
      <c r="C28" s="41">
        <v>0.5</v>
      </c>
      <c r="D28" s="32"/>
      <c r="E28" s="32"/>
      <c r="F28" s="32"/>
      <c r="G28" s="32"/>
      <c r="H28" s="32"/>
      <c r="I28" s="32"/>
      <c r="J28" s="32"/>
      <c r="K28" s="32"/>
      <c r="L28" s="32"/>
      <c r="M28" s="6">
        <v>20</v>
      </c>
      <c r="N28" s="4">
        <f t="shared" si="0"/>
        <v>6.4516129032258061</v>
      </c>
      <c r="O28" s="6">
        <v>35</v>
      </c>
      <c r="P28" s="4">
        <f t="shared" si="1"/>
        <v>9.4594594594594597</v>
      </c>
      <c r="Q28" s="6">
        <v>0</v>
      </c>
      <c r="R28" s="4">
        <f t="shared" si="2"/>
        <v>0</v>
      </c>
      <c r="S28" s="6">
        <v>0</v>
      </c>
      <c r="T28" s="4">
        <f t="shared" si="3"/>
        <v>0</v>
      </c>
      <c r="U28" s="6">
        <v>0</v>
      </c>
      <c r="V28" s="4">
        <f t="shared" si="4"/>
        <v>0</v>
      </c>
      <c r="W28" s="6">
        <v>32</v>
      </c>
      <c r="X28" s="4">
        <f t="shared" si="5"/>
        <v>8.4210526315789469</v>
      </c>
      <c r="Y28" s="6">
        <v>0</v>
      </c>
      <c r="Z28" s="4">
        <f t="shared" si="6"/>
        <v>0</v>
      </c>
      <c r="AA28" s="4">
        <v>28</v>
      </c>
      <c r="AB28" s="4">
        <f t="shared" si="7"/>
        <v>7.5675675675675684</v>
      </c>
      <c r="AC28" s="6">
        <v>0</v>
      </c>
      <c r="AD28" s="4">
        <f t="shared" si="8"/>
        <v>0</v>
      </c>
      <c r="AE28" s="6">
        <v>0</v>
      </c>
      <c r="AF28" s="4">
        <f t="shared" si="9"/>
        <v>0</v>
      </c>
      <c r="AG28" s="6">
        <v>0</v>
      </c>
      <c r="AH28" s="4">
        <f t="shared" si="10"/>
        <v>0</v>
      </c>
      <c r="AI28" s="15">
        <v>4.7</v>
      </c>
      <c r="AJ28" s="90">
        <v>41.5</v>
      </c>
      <c r="AK28" s="15">
        <v>42</v>
      </c>
      <c r="AL28" s="15"/>
      <c r="AM28" s="15"/>
      <c r="AN28" s="15"/>
      <c r="AO28" s="15"/>
      <c r="AP28" s="15">
        <v>55.5</v>
      </c>
      <c r="AQ28" s="15"/>
      <c r="AR28" s="15"/>
      <c r="AS28" s="15"/>
      <c r="AT28" s="15">
        <v>51</v>
      </c>
      <c r="AU28" s="4">
        <f t="shared" si="11"/>
        <v>7.4700000000000006</v>
      </c>
      <c r="AV28" s="4">
        <f t="shared" si="12"/>
        <v>7.5600000000000005</v>
      </c>
      <c r="AW28" s="4">
        <f t="shared" si="13"/>
        <v>0</v>
      </c>
      <c r="AX28" s="4">
        <f t="shared" si="14"/>
        <v>0</v>
      </c>
      <c r="AY28" s="4">
        <f t="shared" si="15"/>
        <v>0</v>
      </c>
      <c r="AZ28" s="4">
        <f t="shared" si="16"/>
        <v>0</v>
      </c>
      <c r="BA28" s="4">
        <f t="shared" si="17"/>
        <v>9.99</v>
      </c>
      <c r="BB28" s="4">
        <f t="shared" si="18"/>
        <v>0</v>
      </c>
      <c r="BC28" s="4">
        <f t="shared" si="19"/>
        <v>0</v>
      </c>
      <c r="BD28" s="4">
        <f t="shared" si="20"/>
        <v>0</v>
      </c>
      <c r="BE28" s="25">
        <f t="shared" si="21"/>
        <v>9.18</v>
      </c>
      <c r="BF28" s="123">
        <f>SUM(AU28:BE28)+SUM(C28:L28)+N28+P28+R28+T28+V28+X28+Z28+AB28+AD28+AF28+AH28+AI28</f>
        <v>71.29969256183179</v>
      </c>
    </row>
    <row r="29" spans="1:58" s="29" customFormat="1" x14ac:dyDescent="0.25">
      <c r="A29" s="158">
        <v>6435</v>
      </c>
      <c r="B29" s="91" t="s">
        <v>76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6">
        <v>25</v>
      </c>
      <c r="N29" s="4">
        <f t="shared" si="0"/>
        <v>8.064516129032258</v>
      </c>
      <c r="O29" s="6">
        <v>29</v>
      </c>
      <c r="P29" s="4">
        <f t="shared" si="1"/>
        <v>7.8378378378378377</v>
      </c>
      <c r="Q29" s="6">
        <v>0</v>
      </c>
      <c r="R29" s="4">
        <f t="shared" si="2"/>
        <v>0</v>
      </c>
      <c r="S29" s="6">
        <v>0</v>
      </c>
      <c r="T29" s="4">
        <f t="shared" si="3"/>
        <v>0</v>
      </c>
      <c r="U29" s="6">
        <v>0</v>
      </c>
      <c r="V29" s="4">
        <f t="shared" si="4"/>
        <v>0</v>
      </c>
      <c r="W29" s="6">
        <v>37</v>
      </c>
      <c r="X29" s="4">
        <f t="shared" si="5"/>
        <v>9.7368421052631575</v>
      </c>
      <c r="Y29" s="6">
        <v>0</v>
      </c>
      <c r="Z29" s="4">
        <f t="shared" si="6"/>
        <v>0</v>
      </c>
      <c r="AA29" s="4">
        <v>0</v>
      </c>
      <c r="AB29" s="4">
        <f t="shared" si="7"/>
        <v>0</v>
      </c>
      <c r="AC29" s="6">
        <v>0</v>
      </c>
      <c r="AD29" s="4">
        <f t="shared" si="8"/>
        <v>0</v>
      </c>
      <c r="AE29" s="6">
        <v>36</v>
      </c>
      <c r="AF29" s="4">
        <f t="shared" si="9"/>
        <v>7.6595744680851059</v>
      </c>
      <c r="AG29" s="6">
        <v>0</v>
      </c>
      <c r="AH29" s="4">
        <f t="shared" si="10"/>
        <v>0</v>
      </c>
      <c r="AI29" s="15">
        <v>4.8</v>
      </c>
      <c r="AJ29" s="90">
        <v>31.5</v>
      </c>
      <c r="AK29" s="15">
        <v>48</v>
      </c>
      <c r="AL29" s="15"/>
      <c r="AM29" s="15"/>
      <c r="AN29" s="15"/>
      <c r="AO29" s="15"/>
      <c r="AP29" s="15">
        <v>42.5</v>
      </c>
      <c r="AQ29" s="15"/>
      <c r="AR29" s="15"/>
      <c r="AS29" s="15"/>
      <c r="AT29" s="15">
        <v>41</v>
      </c>
      <c r="AU29" s="4">
        <f t="shared" si="11"/>
        <v>5.67</v>
      </c>
      <c r="AV29" s="4">
        <f t="shared" si="12"/>
        <v>8.64</v>
      </c>
      <c r="AW29" s="4">
        <f t="shared" si="13"/>
        <v>0</v>
      </c>
      <c r="AX29" s="4">
        <f t="shared" si="14"/>
        <v>0</v>
      </c>
      <c r="AY29" s="4">
        <f t="shared" si="15"/>
        <v>0</v>
      </c>
      <c r="AZ29" s="4">
        <f t="shared" si="16"/>
        <v>0</v>
      </c>
      <c r="BA29" s="4">
        <f t="shared" si="17"/>
        <v>7.65</v>
      </c>
      <c r="BB29" s="4">
        <f t="shared" si="18"/>
        <v>0</v>
      </c>
      <c r="BC29" s="4">
        <f t="shared" si="19"/>
        <v>0</v>
      </c>
      <c r="BD29" s="4">
        <f t="shared" si="20"/>
        <v>0</v>
      </c>
      <c r="BE29" s="25">
        <f t="shared" si="21"/>
        <v>7.38</v>
      </c>
      <c r="BF29" s="123">
        <f>SUM(AU29:BE29)+SUM(C29:L29)+N29+P29+R29+T29+V29+X29+Z29+AB29+AD29+AF29+AH29+AI29</f>
        <v>67.438770540218357</v>
      </c>
    </row>
    <row r="30" spans="1:58" s="29" customFormat="1" x14ac:dyDescent="0.25">
      <c r="A30" s="158">
        <v>7144</v>
      </c>
      <c r="B30" s="91" t="s">
        <v>76</v>
      </c>
      <c r="C30" s="41">
        <v>1</v>
      </c>
      <c r="D30" s="32"/>
      <c r="E30" s="42"/>
      <c r="F30" s="42"/>
      <c r="G30" s="42"/>
      <c r="H30" s="42"/>
      <c r="I30" s="42"/>
      <c r="J30" s="42"/>
      <c r="K30" s="32"/>
      <c r="L30" s="42"/>
      <c r="M30" s="6">
        <v>24</v>
      </c>
      <c r="N30" s="4">
        <f t="shared" si="0"/>
        <v>7.741935483870968</v>
      </c>
      <c r="O30" s="6">
        <v>35</v>
      </c>
      <c r="P30" s="4">
        <f t="shared" si="1"/>
        <v>9.4594594594594597</v>
      </c>
      <c r="Q30" s="6">
        <v>0</v>
      </c>
      <c r="R30" s="4">
        <f t="shared" si="2"/>
        <v>0</v>
      </c>
      <c r="S30" s="6">
        <v>0</v>
      </c>
      <c r="T30" s="4">
        <f t="shared" si="3"/>
        <v>0</v>
      </c>
      <c r="U30" s="6">
        <v>0</v>
      </c>
      <c r="V30" s="4">
        <f t="shared" si="4"/>
        <v>0</v>
      </c>
      <c r="W30" s="6">
        <v>34</v>
      </c>
      <c r="X30" s="4">
        <f t="shared" si="5"/>
        <v>8.9473684210526319</v>
      </c>
      <c r="Y30" s="6">
        <v>0</v>
      </c>
      <c r="Z30" s="4">
        <f t="shared" si="6"/>
        <v>0</v>
      </c>
      <c r="AA30" s="4">
        <v>0</v>
      </c>
      <c r="AB30" s="4">
        <f t="shared" si="7"/>
        <v>0</v>
      </c>
      <c r="AC30" s="6">
        <v>0</v>
      </c>
      <c r="AD30" s="4">
        <f t="shared" si="8"/>
        <v>0</v>
      </c>
      <c r="AE30" s="6">
        <v>40</v>
      </c>
      <c r="AF30" s="4">
        <f t="shared" si="9"/>
        <v>8.5106382978723403</v>
      </c>
      <c r="AG30" s="6">
        <v>0</v>
      </c>
      <c r="AH30" s="4">
        <f t="shared" si="10"/>
        <v>0</v>
      </c>
      <c r="AI30" s="15">
        <v>5</v>
      </c>
      <c r="AJ30" s="90">
        <v>47.5</v>
      </c>
      <c r="AK30" s="15">
        <v>79</v>
      </c>
      <c r="AL30" s="15"/>
      <c r="AM30" s="15"/>
      <c r="AN30" s="15"/>
      <c r="AO30" s="15"/>
      <c r="AP30" s="15">
        <v>13</v>
      </c>
      <c r="AQ30" s="15"/>
      <c r="AR30" s="15"/>
      <c r="AS30" s="15"/>
      <c r="AT30" s="15"/>
      <c r="AU30" s="4">
        <f t="shared" si="11"/>
        <v>8.5500000000000007</v>
      </c>
      <c r="AV30" s="4">
        <f t="shared" si="12"/>
        <v>14.22</v>
      </c>
      <c r="AW30" s="4">
        <f t="shared" si="13"/>
        <v>0</v>
      </c>
      <c r="AX30" s="4">
        <f t="shared" si="14"/>
        <v>0</v>
      </c>
      <c r="AY30" s="4">
        <f t="shared" si="15"/>
        <v>0</v>
      </c>
      <c r="AZ30" s="4">
        <f t="shared" si="16"/>
        <v>0</v>
      </c>
      <c r="BA30" s="4">
        <f t="shared" si="17"/>
        <v>2.3400000000000003</v>
      </c>
      <c r="BB30" s="4">
        <f t="shared" si="18"/>
        <v>0</v>
      </c>
      <c r="BC30" s="4">
        <f t="shared" si="19"/>
        <v>0</v>
      </c>
      <c r="BD30" s="4">
        <f t="shared" si="20"/>
        <v>0</v>
      </c>
      <c r="BE30" s="25">
        <f t="shared" si="21"/>
        <v>0</v>
      </c>
      <c r="BF30" s="123">
        <f>SUM(AU30:BE30)+SUM(C30:L30)+N30+P30+R30+T30+V30+X30+Z30+AB30+AD30+AF30+AH30+AI30</f>
        <v>65.769401662255405</v>
      </c>
    </row>
    <row r="31" spans="1:58" s="29" customFormat="1" x14ac:dyDescent="0.25">
      <c r="A31" s="157">
        <v>2434</v>
      </c>
      <c r="B31" s="91" t="s">
        <v>76</v>
      </c>
      <c r="C31" s="41"/>
      <c r="D31" s="32"/>
      <c r="E31" s="42"/>
      <c r="F31" s="42"/>
      <c r="G31" s="42"/>
      <c r="H31" s="42"/>
      <c r="I31" s="42"/>
      <c r="J31" s="42"/>
      <c r="K31" s="32"/>
      <c r="L31" s="42">
        <v>1</v>
      </c>
      <c r="M31" s="100">
        <v>17</v>
      </c>
      <c r="N31" s="4">
        <f t="shared" si="0"/>
        <v>5.4838709677419351</v>
      </c>
      <c r="O31" s="100">
        <v>27</v>
      </c>
      <c r="P31" s="4">
        <f t="shared" si="1"/>
        <v>7.2972972972972974</v>
      </c>
      <c r="Q31" s="6">
        <v>0</v>
      </c>
      <c r="R31" s="4">
        <f t="shared" si="2"/>
        <v>0</v>
      </c>
      <c r="S31" s="6">
        <v>0</v>
      </c>
      <c r="T31" s="4">
        <f t="shared" si="3"/>
        <v>0</v>
      </c>
      <c r="U31" s="6">
        <v>0</v>
      </c>
      <c r="V31" s="4">
        <f t="shared" si="4"/>
        <v>0</v>
      </c>
      <c r="W31" s="6">
        <v>0</v>
      </c>
      <c r="X31" s="4">
        <f t="shared" si="5"/>
        <v>0</v>
      </c>
      <c r="Y31" s="6">
        <v>0</v>
      </c>
      <c r="Z31" s="4">
        <f t="shared" si="6"/>
        <v>0</v>
      </c>
      <c r="AA31" s="4">
        <v>30</v>
      </c>
      <c r="AB31" s="4">
        <f t="shared" si="7"/>
        <v>8.1081081081081088</v>
      </c>
      <c r="AC31" s="6">
        <v>0</v>
      </c>
      <c r="AD31" s="4">
        <f t="shared" si="8"/>
        <v>0</v>
      </c>
      <c r="AE31" s="6">
        <v>34</v>
      </c>
      <c r="AF31" s="4">
        <f t="shared" si="9"/>
        <v>7.2340425531914896</v>
      </c>
      <c r="AG31" s="6">
        <v>0</v>
      </c>
      <c r="AH31" s="4">
        <f t="shared" si="10"/>
        <v>0</v>
      </c>
      <c r="AI31" s="121">
        <v>4.4000000000000004</v>
      </c>
      <c r="AJ31" s="109">
        <v>33</v>
      </c>
      <c r="AK31" s="110">
        <v>72</v>
      </c>
      <c r="AL31" s="18"/>
      <c r="AM31" s="18"/>
      <c r="AN31" s="19"/>
      <c r="AO31" s="18"/>
      <c r="AP31" s="18">
        <v>39</v>
      </c>
      <c r="AQ31" s="18"/>
      <c r="AR31" s="18"/>
      <c r="AS31" s="18"/>
      <c r="AT31" s="18">
        <v>23.5</v>
      </c>
      <c r="AU31" s="4">
        <f t="shared" si="11"/>
        <v>5.9399999999999995</v>
      </c>
      <c r="AV31" s="4">
        <f t="shared" si="12"/>
        <v>12.96</v>
      </c>
      <c r="AW31" s="4">
        <f t="shared" si="13"/>
        <v>0</v>
      </c>
      <c r="AX31" s="4">
        <f t="shared" si="14"/>
        <v>0</v>
      </c>
      <c r="AY31" s="4">
        <f t="shared" si="15"/>
        <v>0</v>
      </c>
      <c r="AZ31" s="4">
        <f t="shared" si="16"/>
        <v>0</v>
      </c>
      <c r="BA31" s="4">
        <f t="shared" si="17"/>
        <v>7.02</v>
      </c>
      <c r="BB31" s="4">
        <f t="shared" si="18"/>
        <v>0</v>
      </c>
      <c r="BC31" s="4">
        <f t="shared" si="19"/>
        <v>0</v>
      </c>
      <c r="BD31" s="4">
        <f t="shared" si="20"/>
        <v>0</v>
      </c>
      <c r="BE31" s="25">
        <f t="shared" si="21"/>
        <v>4.2300000000000004</v>
      </c>
      <c r="BF31" s="123">
        <f>SUM(AU31:BE31)+SUM(C31:L31)+N31+P31+R31+T31+V31+X31+Z31+AB31+AD31+AF31+AH31+AI31</f>
        <v>63.67331892633883</v>
      </c>
    </row>
    <row r="32" spans="1:58" s="29" customFormat="1" x14ac:dyDescent="0.25">
      <c r="A32" s="157">
        <v>7165</v>
      </c>
      <c r="B32" s="91" t="s">
        <v>76</v>
      </c>
      <c r="C32" s="41">
        <v>0.5</v>
      </c>
      <c r="D32" s="32"/>
      <c r="E32" s="42"/>
      <c r="F32" s="42"/>
      <c r="G32" s="42"/>
      <c r="H32" s="42"/>
      <c r="I32" s="42"/>
      <c r="J32" s="42">
        <v>3</v>
      </c>
      <c r="K32" s="32"/>
      <c r="L32" s="42"/>
      <c r="M32" s="100">
        <v>14</v>
      </c>
      <c r="N32" s="4">
        <f t="shared" si="0"/>
        <v>4.5161290322580641</v>
      </c>
      <c r="O32" s="100">
        <v>24</v>
      </c>
      <c r="P32" s="4">
        <f t="shared" si="1"/>
        <v>6.4864864864864868</v>
      </c>
      <c r="Q32" s="6">
        <v>0</v>
      </c>
      <c r="R32" s="4">
        <f t="shared" si="2"/>
        <v>0</v>
      </c>
      <c r="S32" s="6">
        <v>0</v>
      </c>
      <c r="T32" s="4">
        <f t="shared" si="3"/>
        <v>0</v>
      </c>
      <c r="U32" s="6">
        <v>0</v>
      </c>
      <c r="V32" s="4">
        <f t="shared" si="4"/>
        <v>0</v>
      </c>
      <c r="W32" s="6" t="s">
        <v>35</v>
      </c>
      <c r="X32" s="4">
        <f t="shared" si="5"/>
        <v>7.8947368421052637</v>
      </c>
      <c r="Y32" s="6">
        <v>0</v>
      </c>
      <c r="Z32" s="4">
        <f t="shared" si="6"/>
        <v>0</v>
      </c>
      <c r="AA32" s="4">
        <v>0</v>
      </c>
      <c r="AB32" s="4">
        <f t="shared" si="7"/>
        <v>0</v>
      </c>
      <c r="AC32" s="6">
        <v>0</v>
      </c>
      <c r="AD32" s="4">
        <f t="shared" si="8"/>
        <v>0</v>
      </c>
      <c r="AE32" s="6">
        <v>38</v>
      </c>
      <c r="AF32" s="4">
        <f t="shared" si="9"/>
        <v>8.0851063829787222</v>
      </c>
      <c r="AG32" s="6">
        <v>0</v>
      </c>
      <c r="AH32" s="4">
        <f t="shared" si="10"/>
        <v>0</v>
      </c>
      <c r="AI32" s="15">
        <v>4.0999999999999996</v>
      </c>
      <c r="AJ32" s="20">
        <v>30</v>
      </c>
      <c r="AK32" s="111">
        <v>34</v>
      </c>
      <c r="AL32" s="15"/>
      <c r="AM32" s="15"/>
      <c r="AN32" s="15"/>
      <c r="AO32" s="15"/>
      <c r="AP32" s="15">
        <v>32.5</v>
      </c>
      <c r="AQ32" s="15"/>
      <c r="AR32" s="15"/>
      <c r="AS32" s="15"/>
      <c r="AT32" s="15">
        <v>28</v>
      </c>
      <c r="AU32" s="4">
        <f t="shared" si="11"/>
        <v>5.4</v>
      </c>
      <c r="AV32" s="4">
        <f t="shared" si="12"/>
        <v>6.12</v>
      </c>
      <c r="AW32" s="4">
        <f t="shared" si="13"/>
        <v>0</v>
      </c>
      <c r="AX32" s="4">
        <f t="shared" si="14"/>
        <v>0</v>
      </c>
      <c r="AY32" s="4">
        <f t="shared" si="15"/>
        <v>0</v>
      </c>
      <c r="AZ32" s="4">
        <f t="shared" si="16"/>
        <v>0</v>
      </c>
      <c r="BA32" s="4">
        <f t="shared" si="17"/>
        <v>5.8500000000000005</v>
      </c>
      <c r="BB32" s="4">
        <f t="shared" si="18"/>
        <v>0</v>
      </c>
      <c r="BC32" s="4">
        <f t="shared" si="19"/>
        <v>0</v>
      </c>
      <c r="BD32" s="4">
        <f t="shared" si="20"/>
        <v>0</v>
      </c>
      <c r="BE32" s="25">
        <f t="shared" si="21"/>
        <v>5.04</v>
      </c>
      <c r="BF32" s="123">
        <f>SUM(AU32:BE32)+SUM(C32:L32)+N32+P32+R32+T32+V32+X32+Z32+AB32+AD32+AF32+AH32+AI32</f>
        <v>56.992458743828543</v>
      </c>
    </row>
    <row r="33" spans="1:58" x14ac:dyDescent="0.25">
      <c r="A33" s="159">
        <v>2730</v>
      </c>
      <c r="B33" s="91" t="s">
        <v>76</v>
      </c>
      <c r="C33" s="41"/>
      <c r="D33" s="32"/>
      <c r="E33" s="42"/>
      <c r="F33" s="42"/>
      <c r="G33" s="42"/>
      <c r="H33" s="42"/>
      <c r="I33" s="42"/>
      <c r="J33" s="42"/>
      <c r="K33" s="32"/>
      <c r="L33" s="42"/>
      <c r="M33" s="1">
        <v>0</v>
      </c>
      <c r="N33" s="4">
        <f t="shared" si="0"/>
        <v>0</v>
      </c>
      <c r="O33" s="6">
        <v>0</v>
      </c>
      <c r="P33" s="4">
        <f t="shared" si="1"/>
        <v>0</v>
      </c>
      <c r="Q33" s="6">
        <v>0</v>
      </c>
      <c r="R33" s="4">
        <f t="shared" si="2"/>
        <v>0</v>
      </c>
      <c r="S33" s="6">
        <v>0</v>
      </c>
      <c r="T33" s="4">
        <f t="shared" si="3"/>
        <v>0</v>
      </c>
      <c r="U33" s="6">
        <v>0</v>
      </c>
      <c r="V33" s="4">
        <f t="shared" si="4"/>
        <v>0</v>
      </c>
      <c r="W33" s="6">
        <v>0</v>
      </c>
      <c r="X33" s="4">
        <f t="shared" si="5"/>
        <v>0</v>
      </c>
      <c r="Y33" s="6">
        <v>0</v>
      </c>
      <c r="Z33" s="4">
        <f t="shared" si="6"/>
        <v>0</v>
      </c>
      <c r="AA33" s="4">
        <v>0</v>
      </c>
      <c r="AB33" s="4">
        <f t="shared" si="7"/>
        <v>0</v>
      </c>
      <c r="AC33" s="6">
        <v>0</v>
      </c>
      <c r="AD33" s="4">
        <f t="shared" si="8"/>
        <v>0</v>
      </c>
      <c r="AE33" s="6">
        <v>0</v>
      </c>
      <c r="AF33" s="4">
        <f t="shared" si="9"/>
        <v>0</v>
      </c>
      <c r="AG33" s="6">
        <v>0</v>
      </c>
      <c r="AH33" s="4">
        <f t="shared" si="10"/>
        <v>0</v>
      </c>
      <c r="AI33" s="15">
        <v>0</v>
      </c>
      <c r="AJ33" s="90">
        <v>13</v>
      </c>
      <c r="AK33" s="15">
        <v>58</v>
      </c>
      <c r="AL33" s="15"/>
      <c r="AM33" s="15"/>
      <c r="AN33" s="15"/>
      <c r="AO33" s="15"/>
      <c r="AP33" s="15">
        <v>66</v>
      </c>
      <c r="AQ33" s="15"/>
      <c r="AR33" s="15"/>
      <c r="AS33" s="15"/>
      <c r="AT33" s="15">
        <v>59.5</v>
      </c>
      <c r="AU33" s="4">
        <f t="shared" si="11"/>
        <v>2.3400000000000003</v>
      </c>
      <c r="AV33" s="4">
        <f t="shared" si="12"/>
        <v>10.44</v>
      </c>
      <c r="AW33" s="4">
        <f t="shared" si="13"/>
        <v>0</v>
      </c>
      <c r="AX33" s="4">
        <f t="shared" si="14"/>
        <v>0</v>
      </c>
      <c r="AY33" s="4">
        <f t="shared" si="15"/>
        <v>0</v>
      </c>
      <c r="AZ33" s="4">
        <f t="shared" si="16"/>
        <v>0</v>
      </c>
      <c r="BA33" s="4">
        <f t="shared" si="17"/>
        <v>11.879999999999999</v>
      </c>
      <c r="BB33" s="4">
        <f t="shared" si="18"/>
        <v>0</v>
      </c>
      <c r="BC33" s="4">
        <f t="shared" si="19"/>
        <v>0</v>
      </c>
      <c r="BD33" s="4">
        <f t="shared" si="20"/>
        <v>0</v>
      </c>
      <c r="BE33" s="25">
        <f t="shared" si="21"/>
        <v>10.71</v>
      </c>
      <c r="BF33" s="123">
        <f>SUM(AU33:BE33)+SUM(C33:L33)+N33+P33+R33+T33+V33+X33+Z33+AB33+AD33+AF33+AH33+AI33</f>
        <v>35.369999999999997</v>
      </c>
    </row>
    <row r="34" spans="1:58" x14ac:dyDescent="0.25">
      <c r="A34" s="162">
        <v>9519</v>
      </c>
      <c r="B34" s="91" t="s">
        <v>76</v>
      </c>
      <c r="C34" s="41"/>
      <c r="D34" s="32"/>
      <c r="E34" s="42"/>
      <c r="F34" s="42"/>
      <c r="G34" s="42"/>
      <c r="H34" s="42"/>
      <c r="I34" s="42"/>
      <c r="J34" s="42"/>
      <c r="K34" s="32"/>
      <c r="L34" s="42"/>
      <c r="M34" s="1">
        <v>0</v>
      </c>
      <c r="N34" s="4">
        <f t="shared" si="0"/>
        <v>0</v>
      </c>
      <c r="O34" s="6">
        <v>0</v>
      </c>
      <c r="P34" s="4">
        <f t="shared" si="1"/>
        <v>0</v>
      </c>
      <c r="Q34" s="6">
        <v>0</v>
      </c>
      <c r="R34" s="4">
        <f t="shared" si="2"/>
        <v>0</v>
      </c>
      <c r="S34" s="6">
        <v>0</v>
      </c>
      <c r="T34" s="4">
        <f t="shared" si="3"/>
        <v>0</v>
      </c>
      <c r="U34" s="6">
        <v>0</v>
      </c>
      <c r="V34" s="4">
        <f t="shared" si="4"/>
        <v>0</v>
      </c>
      <c r="W34" s="6">
        <v>0</v>
      </c>
      <c r="X34" s="4">
        <f t="shared" si="5"/>
        <v>0</v>
      </c>
      <c r="Y34" s="6">
        <v>0</v>
      </c>
      <c r="Z34" s="4">
        <f t="shared" si="6"/>
        <v>0</v>
      </c>
      <c r="AA34" s="4">
        <v>0</v>
      </c>
      <c r="AB34" s="4">
        <f t="shared" si="7"/>
        <v>0</v>
      </c>
      <c r="AC34" s="6">
        <v>0</v>
      </c>
      <c r="AD34" s="4">
        <f t="shared" si="8"/>
        <v>0</v>
      </c>
      <c r="AE34" s="6">
        <v>0</v>
      </c>
      <c r="AF34" s="4">
        <f t="shared" si="9"/>
        <v>0</v>
      </c>
      <c r="AG34" s="6">
        <v>0</v>
      </c>
      <c r="AH34" s="4">
        <f t="shared" si="10"/>
        <v>0</v>
      </c>
      <c r="AI34" s="15">
        <v>0</v>
      </c>
      <c r="AJ34" s="90">
        <v>36.5</v>
      </c>
      <c r="AK34" s="15">
        <v>42</v>
      </c>
      <c r="AL34" s="15"/>
      <c r="AM34" s="15"/>
      <c r="AN34" s="15"/>
      <c r="AO34" s="15"/>
      <c r="AP34" s="15">
        <v>20.5</v>
      </c>
      <c r="AQ34" s="15"/>
      <c r="AR34" s="15"/>
      <c r="AS34" s="15"/>
      <c r="AT34" s="15">
        <v>43</v>
      </c>
      <c r="AU34" s="4">
        <f t="shared" si="11"/>
        <v>6.57</v>
      </c>
      <c r="AV34" s="4">
        <f t="shared" si="12"/>
        <v>7.5600000000000005</v>
      </c>
      <c r="AW34" s="4">
        <f t="shared" si="13"/>
        <v>0</v>
      </c>
      <c r="AX34" s="4">
        <f t="shared" si="14"/>
        <v>0</v>
      </c>
      <c r="AY34" s="4">
        <f t="shared" si="15"/>
        <v>0</v>
      </c>
      <c r="AZ34" s="4">
        <f t="shared" si="16"/>
        <v>0</v>
      </c>
      <c r="BA34" s="4">
        <f t="shared" si="17"/>
        <v>3.69</v>
      </c>
      <c r="BB34" s="4">
        <f t="shared" si="18"/>
        <v>0</v>
      </c>
      <c r="BC34" s="4">
        <f t="shared" si="19"/>
        <v>0</v>
      </c>
      <c r="BD34" s="4">
        <f t="shared" si="20"/>
        <v>0</v>
      </c>
      <c r="BE34" s="25">
        <f t="shared" si="21"/>
        <v>7.74</v>
      </c>
      <c r="BF34" s="123">
        <f>SUM(AU34:BE34)+SUM(C34:L34)+N34+P34+R34+T34+V34+X34+Z34+AB34+AD34+AF34+AH34+AI34</f>
        <v>25.560000000000002</v>
      </c>
    </row>
    <row r="35" spans="1:58" x14ac:dyDescent="0.25">
      <c r="A35" s="159" t="s">
        <v>73</v>
      </c>
      <c r="B35" s="91" t="s">
        <v>76</v>
      </c>
      <c r="C35" s="41"/>
      <c r="D35" s="32"/>
      <c r="E35" s="32"/>
      <c r="F35" s="32"/>
      <c r="G35" s="32"/>
      <c r="H35" s="32"/>
      <c r="I35" s="32"/>
      <c r="J35" s="32"/>
      <c r="K35" s="32"/>
      <c r="L35" s="32"/>
      <c r="M35" s="1">
        <v>0</v>
      </c>
      <c r="N35" s="4">
        <f t="shared" si="0"/>
        <v>0</v>
      </c>
      <c r="O35" s="6">
        <v>0</v>
      </c>
      <c r="P35" s="4">
        <f t="shared" si="1"/>
        <v>0</v>
      </c>
      <c r="Q35" s="6">
        <v>0</v>
      </c>
      <c r="R35" s="4">
        <f t="shared" si="2"/>
        <v>0</v>
      </c>
      <c r="S35" s="6">
        <v>0</v>
      </c>
      <c r="T35" s="4">
        <f t="shared" si="3"/>
        <v>0</v>
      </c>
      <c r="U35" s="6">
        <v>0</v>
      </c>
      <c r="V35" s="4">
        <f t="shared" si="4"/>
        <v>0</v>
      </c>
      <c r="W35" s="6">
        <v>0</v>
      </c>
      <c r="X35" s="4">
        <f t="shared" si="5"/>
        <v>0</v>
      </c>
      <c r="Y35" s="6">
        <v>0</v>
      </c>
      <c r="Z35" s="4">
        <f t="shared" si="6"/>
        <v>0</v>
      </c>
      <c r="AA35" s="4">
        <v>0</v>
      </c>
      <c r="AB35" s="4">
        <f t="shared" si="7"/>
        <v>0</v>
      </c>
      <c r="AC35" s="6">
        <v>0</v>
      </c>
      <c r="AD35" s="4">
        <f t="shared" si="8"/>
        <v>0</v>
      </c>
      <c r="AE35" s="6">
        <v>0</v>
      </c>
      <c r="AF35" s="4">
        <f t="shared" si="9"/>
        <v>0</v>
      </c>
      <c r="AG35" s="6">
        <v>0</v>
      </c>
      <c r="AH35" s="4">
        <f t="shared" si="10"/>
        <v>0</v>
      </c>
      <c r="AI35" s="15">
        <v>0</v>
      </c>
      <c r="AJ35" s="4"/>
      <c r="AK35" s="49"/>
      <c r="AL35" s="4"/>
      <c r="AM35" s="4"/>
      <c r="AN35" s="4"/>
      <c r="AO35" s="4"/>
      <c r="AP35" s="4">
        <v>80</v>
      </c>
      <c r="AQ35" s="4"/>
      <c r="AR35" s="4"/>
      <c r="AS35" s="4"/>
      <c r="AT35" s="4">
        <v>37</v>
      </c>
      <c r="AU35" s="4">
        <f t="shared" si="11"/>
        <v>0</v>
      </c>
      <c r="AV35" s="4">
        <f t="shared" si="12"/>
        <v>0</v>
      </c>
      <c r="AW35" s="4">
        <f t="shared" si="13"/>
        <v>0</v>
      </c>
      <c r="AX35" s="4">
        <f t="shared" si="14"/>
        <v>0</v>
      </c>
      <c r="AY35" s="4">
        <f t="shared" si="15"/>
        <v>0</v>
      </c>
      <c r="AZ35" s="4">
        <f t="shared" si="16"/>
        <v>0</v>
      </c>
      <c r="BA35" s="4">
        <f t="shared" si="17"/>
        <v>14.4</v>
      </c>
      <c r="BB35" s="4">
        <f t="shared" si="18"/>
        <v>0</v>
      </c>
      <c r="BC35" s="4">
        <f t="shared" si="19"/>
        <v>0</v>
      </c>
      <c r="BD35" s="4">
        <f t="shared" si="20"/>
        <v>0</v>
      </c>
      <c r="BE35" s="25">
        <f t="shared" si="21"/>
        <v>6.66</v>
      </c>
      <c r="BF35" s="123">
        <f>SUM(AU35:BE35)+SUM(C35:L35)+N35+P35+R35+T35+V35+X35+Z35+AB35+AD35+AF35+AH35+AI35</f>
        <v>21.060000000000002</v>
      </c>
    </row>
    <row r="36" spans="1:58" x14ac:dyDescent="0.25">
      <c r="A36" s="159" t="s">
        <v>73</v>
      </c>
      <c r="B36" s="91" t="s">
        <v>76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1">
        <v>0</v>
      </c>
      <c r="N36" s="4">
        <f t="shared" si="0"/>
        <v>0</v>
      </c>
      <c r="O36" s="6">
        <v>0</v>
      </c>
      <c r="P36" s="4">
        <f t="shared" si="1"/>
        <v>0</v>
      </c>
      <c r="Q36" s="6">
        <v>0</v>
      </c>
      <c r="R36" s="4">
        <f t="shared" si="2"/>
        <v>0</v>
      </c>
      <c r="S36" s="6">
        <v>0</v>
      </c>
      <c r="T36" s="4">
        <f t="shared" si="3"/>
        <v>0</v>
      </c>
      <c r="U36" s="6">
        <v>0</v>
      </c>
      <c r="V36" s="4">
        <f t="shared" si="4"/>
        <v>0</v>
      </c>
      <c r="W36" s="6">
        <v>0</v>
      </c>
      <c r="X36" s="4">
        <f t="shared" si="5"/>
        <v>0</v>
      </c>
      <c r="Y36" s="6">
        <v>0</v>
      </c>
      <c r="Z36" s="4">
        <f t="shared" si="6"/>
        <v>0</v>
      </c>
      <c r="AA36" s="4">
        <v>0</v>
      </c>
      <c r="AB36" s="4">
        <f t="shared" si="7"/>
        <v>0</v>
      </c>
      <c r="AC36" s="6">
        <v>0</v>
      </c>
      <c r="AD36" s="4">
        <f t="shared" si="8"/>
        <v>0</v>
      </c>
      <c r="AE36" s="6">
        <v>0</v>
      </c>
      <c r="AF36" s="4">
        <f t="shared" si="9"/>
        <v>0</v>
      </c>
      <c r="AG36" s="6">
        <v>0</v>
      </c>
      <c r="AH36" s="4">
        <f t="shared" si="10"/>
        <v>0</v>
      </c>
      <c r="AI36" s="15">
        <v>0</v>
      </c>
      <c r="AJ36" s="4"/>
      <c r="AK36" s="49"/>
      <c r="AL36" s="4"/>
      <c r="AM36" s="4"/>
      <c r="AN36" s="4"/>
      <c r="AO36" s="4"/>
      <c r="AP36" s="4">
        <v>85</v>
      </c>
      <c r="AQ36" s="4"/>
      <c r="AR36" s="4"/>
      <c r="AS36" s="4"/>
      <c r="AT36" s="4"/>
      <c r="AU36" s="4">
        <f t="shared" si="11"/>
        <v>0</v>
      </c>
      <c r="AV36" s="4">
        <f t="shared" si="12"/>
        <v>0</v>
      </c>
      <c r="AW36" s="4">
        <f t="shared" si="13"/>
        <v>0</v>
      </c>
      <c r="AX36" s="4">
        <f t="shared" si="14"/>
        <v>0</v>
      </c>
      <c r="AY36" s="4">
        <f t="shared" si="15"/>
        <v>0</v>
      </c>
      <c r="AZ36" s="4">
        <f t="shared" si="16"/>
        <v>0</v>
      </c>
      <c r="BA36" s="4">
        <f t="shared" si="17"/>
        <v>15.3</v>
      </c>
      <c r="BB36" s="4">
        <f t="shared" si="18"/>
        <v>0</v>
      </c>
      <c r="BC36" s="4">
        <f t="shared" si="19"/>
        <v>0</v>
      </c>
      <c r="BD36" s="4">
        <f t="shared" si="20"/>
        <v>0</v>
      </c>
      <c r="BE36" s="25">
        <f t="shared" si="21"/>
        <v>0</v>
      </c>
      <c r="BF36" s="123">
        <f>SUM(AU36:BE36)+SUM(C36:L36)+N36+P36+R36+T36+V36+X36+Z36+AB36+AD36+AF36+AH36+AI36</f>
        <v>15.3</v>
      </c>
    </row>
    <row r="37" spans="1:58" ht="19.5" thickBot="1" x14ac:dyDescent="0.3">
      <c r="A37" s="159" t="s">
        <v>73</v>
      </c>
      <c r="B37" s="91" t="s">
        <v>76</v>
      </c>
      <c r="C37" s="41"/>
      <c r="D37" s="32"/>
      <c r="E37" s="42"/>
      <c r="F37" s="42"/>
      <c r="G37" s="42"/>
      <c r="H37" s="42"/>
      <c r="I37" s="42"/>
      <c r="J37" s="42"/>
      <c r="K37" s="32"/>
      <c r="L37" s="42"/>
      <c r="M37" s="1">
        <v>0</v>
      </c>
      <c r="N37" s="4">
        <f t="shared" si="0"/>
        <v>0</v>
      </c>
      <c r="O37" s="6">
        <v>0</v>
      </c>
      <c r="P37" s="4">
        <f t="shared" si="1"/>
        <v>0</v>
      </c>
      <c r="Q37" s="6">
        <v>0</v>
      </c>
      <c r="R37" s="4">
        <f t="shared" si="2"/>
        <v>0</v>
      </c>
      <c r="S37" s="6">
        <v>0</v>
      </c>
      <c r="T37" s="4">
        <f t="shared" si="3"/>
        <v>0</v>
      </c>
      <c r="U37" s="6">
        <v>0</v>
      </c>
      <c r="V37" s="4">
        <f t="shared" si="4"/>
        <v>0</v>
      </c>
      <c r="W37" s="6">
        <v>0</v>
      </c>
      <c r="X37" s="4">
        <f t="shared" si="5"/>
        <v>0</v>
      </c>
      <c r="Y37" s="6">
        <v>0</v>
      </c>
      <c r="Z37" s="4">
        <f t="shared" si="6"/>
        <v>0</v>
      </c>
      <c r="AA37" s="4">
        <v>0</v>
      </c>
      <c r="AB37" s="4">
        <f t="shared" si="7"/>
        <v>0</v>
      </c>
      <c r="AC37" s="6">
        <v>0</v>
      </c>
      <c r="AD37" s="4">
        <f t="shared" si="8"/>
        <v>0</v>
      </c>
      <c r="AE37" s="6">
        <v>0</v>
      </c>
      <c r="AF37" s="4">
        <f t="shared" si="9"/>
        <v>0</v>
      </c>
      <c r="AG37" s="6">
        <v>0</v>
      </c>
      <c r="AH37" s="4">
        <f t="shared" si="10"/>
        <v>0</v>
      </c>
      <c r="AI37" s="15">
        <v>0</v>
      </c>
      <c r="AJ37" s="90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4">
        <f t="shared" si="11"/>
        <v>0</v>
      </c>
      <c r="AV37" s="4">
        <f t="shared" si="12"/>
        <v>0</v>
      </c>
      <c r="AW37" s="4">
        <f t="shared" si="13"/>
        <v>0</v>
      </c>
      <c r="AX37" s="4">
        <f t="shared" si="14"/>
        <v>0</v>
      </c>
      <c r="AY37" s="4">
        <f t="shared" si="15"/>
        <v>0</v>
      </c>
      <c r="AZ37" s="4">
        <f t="shared" si="16"/>
        <v>0</v>
      </c>
      <c r="BA37" s="4">
        <f t="shared" si="17"/>
        <v>0</v>
      </c>
      <c r="BB37" s="4">
        <f t="shared" si="18"/>
        <v>0</v>
      </c>
      <c r="BC37" s="4">
        <f t="shared" si="19"/>
        <v>0</v>
      </c>
      <c r="BD37" s="4">
        <f t="shared" si="20"/>
        <v>0</v>
      </c>
      <c r="BE37" s="25">
        <f t="shared" si="21"/>
        <v>0</v>
      </c>
      <c r="BF37" s="187">
        <f>SUM(AU37:BE37)+SUM(C37:L37)+N37+P37+R37+T37+V37+X37+Z37+AB37+AD37+AF37+AH37+AI37</f>
        <v>0</v>
      </c>
    </row>
  </sheetData>
  <sheetProtection algorithmName="SHA-512" hashValue="bJqdzoGLvBRpWvJzL12vdSjHEWSjtnvIjtxCKQidWYYm8zmYg1O55b03jXALpEMfXxtf/8Mk6RQNlpSvMjRkGg==" saltValue="d06ymFm+Hn+XaY1iOFRFAQ==" spinCount="100000" sheet="1" objects="1" scenarios="1"/>
  <sortState ref="A2:BQ36">
    <sortCondition descending="1" ref="BF2:BF36"/>
  </sortState>
  <mergeCells count="12">
    <mergeCell ref="A1:BF1"/>
    <mergeCell ref="BF3:BF4"/>
    <mergeCell ref="M2:BF2"/>
    <mergeCell ref="AI3:AI4"/>
    <mergeCell ref="AJ3:BE3"/>
    <mergeCell ref="B2:B4"/>
    <mergeCell ref="A2:A4"/>
    <mergeCell ref="C2:L2"/>
    <mergeCell ref="C3:F3"/>
    <mergeCell ref="G3:K3"/>
    <mergeCell ref="L3:L4"/>
    <mergeCell ref="M3:A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H46"/>
  <sheetViews>
    <sheetView zoomScale="80" zoomScaleNormal="80" workbookViewId="0">
      <pane ySplit="4" topLeftCell="A5" activePane="bottomLeft" state="frozen"/>
      <selection pane="bottomLeft" activeCell="H24" sqref="H24"/>
    </sheetView>
  </sheetViews>
  <sheetFormatPr defaultRowHeight="18.75" x14ac:dyDescent="0.25"/>
  <cols>
    <col min="1" max="1" width="9.140625" style="201"/>
    <col min="2" max="2" width="19.28515625" style="29" customWidth="1"/>
    <col min="3" max="12" width="6.5703125" style="29" customWidth="1"/>
    <col min="13" max="35" width="9.140625" style="92"/>
    <col min="36" max="46" width="0" style="46" hidden="1" customWidth="1"/>
    <col min="47" max="57" width="9.140625" style="92"/>
    <col min="58" max="58" width="10.85546875" style="204" customWidth="1"/>
    <col min="59" max="60" width="9.140625" style="92"/>
  </cols>
  <sheetData>
    <row r="1" spans="1:58" ht="34.5" customHeight="1" thickBot="1" x14ac:dyDescent="0.35">
      <c r="A1" s="147" t="s">
        <v>102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216"/>
    </row>
    <row r="2" spans="1:58" ht="31.5" customHeight="1" thickBot="1" x14ac:dyDescent="0.3">
      <c r="A2" s="193" t="s">
        <v>0</v>
      </c>
      <c r="B2" s="144" t="s">
        <v>1</v>
      </c>
      <c r="C2" s="132" t="s">
        <v>90</v>
      </c>
      <c r="D2" s="132"/>
      <c r="E2" s="132"/>
      <c r="F2" s="132"/>
      <c r="G2" s="132"/>
      <c r="H2" s="132"/>
      <c r="I2" s="132"/>
      <c r="J2" s="132"/>
      <c r="K2" s="132"/>
      <c r="L2" s="133"/>
      <c r="M2" s="220" t="s">
        <v>103</v>
      </c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2"/>
      <c r="BF2" s="181" t="s">
        <v>98</v>
      </c>
    </row>
    <row r="3" spans="1:58" ht="33.75" customHeight="1" thickBot="1" x14ac:dyDescent="0.3">
      <c r="A3" s="194"/>
      <c r="B3" s="145"/>
      <c r="C3" s="125" t="s">
        <v>95</v>
      </c>
      <c r="D3" s="125"/>
      <c r="E3" s="125"/>
      <c r="F3" s="126"/>
      <c r="G3" s="127" t="s">
        <v>96</v>
      </c>
      <c r="H3" s="128"/>
      <c r="I3" s="128"/>
      <c r="J3" s="128"/>
      <c r="K3" s="128"/>
      <c r="L3" s="210" t="s">
        <v>72</v>
      </c>
      <c r="M3" s="136" t="s">
        <v>97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7"/>
      <c r="AI3" s="188" t="s">
        <v>88</v>
      </c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 t="s">
        <v>101</v>
      </c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223"/>
    </row>
    <row r="4" spans="1:58" ht="123" customHeight="1" thickBot="1" x14ac:dyDescent="0.3">
      <c r="A4" s="195"/>
      <c r="B4" s="146"/>
      <c r="C4" s="164" t="s">
        <v>91</v>
      </c>
      <c r="D4" s="165" t="s">
        <v>92</v>
      </c>
      <c r="E4" s="165" t="s">
        <v>93</v>
      </c>
      <c r="F4" s="166" t="s">
        <v>94</v>
      </c>
      <c r="G4" s="164" t="s">
        <v>91</v>
      </c>
      <c r="H4" s="165" t="s">
        <v>92</v>
      </c>
      <c r="I4" s="165" t="s">
        <v>93</v>
      </c>
      <c r="J4" s="167" t="s">
        <v>70</v>
      </c>
      <c r="K4" s="168" t="s">
        <v>69</v>
      </c>
      <c r="L4" s="211"/>
      <c r="M4" s="169" t="s">
        <v>2</v>
      </c>
      <c r="N4" s="170" t="s">
        <v>77</v>
      </c>
      <c r="O4" s="171" t="s">
        <v>3</v>
      </c>
      <c r="P4" s="170" t="s">
        <v>78</v>
      </c>
      <c r="Q4" s="171" t="s">
        <v>4</v>
      </c>
      <c r="R4" s="170" t="s">
        <v>79</v>
      </c>
      <c r="S4" s="171" t="s">
        <v>5</v>
      </c>
      <c r="T4" s="170" t="s">
        <v>80</v>
      </c>
      <c r="U4" s="172" t="s">
        <v>6</v>
      </c>
      <c r="V4" s="170" t="s">
        <v>81</v>
      </c>
      <c r="W4" s="172" t="s">
        <v>7</v>
      </c>
      <c r="X4" s="170" t="s">
        <v>82</v>
      </c>
      <c r="Y4" s="172" t="s">
        <v>8</v>
      </c>
      <c r="Z4" s="170" t="s">
        <v>83</v>
      </c>
      <c r="AA4" s="173" t="s">
        <v>9</v>
      </c>
      <c r="AB4" s="170" t="s">
        <v>84</v>
      </c>
      <c r="AC4" s="171" t="s">
        <v>10</v>
      </c>
      <c r="AD4" s="170" t="s">
        <v>85</v>
      </c>
      <c r="AE4" s="174" t="s">
        <v>11</v>
      </c>
      <c r="AF4" s="170" t="s">
        <v>86</v>
      </c>
      <c r="AG4" s="174" t="s">
        <v>12</v>
      </c>
      <c r="AH4" s="175" t="s">
        <v>87</v>
      </c>
      <c r="AI4" s="189"/>
      <c r="AJ4" s="138" t="s">
        <v>13</v>
      </c>
      <c r="AK4" s="2" t="s">
        <v>14</v>
      </c>
      <c r="AL4" s="2" t="s">
        <v>15</v>
      </c>
      <c r="AM4" s="2" t="s">
        <v>16</v>
      </c>
      <c r="AN4" s="3" t="s">
        <v>17</v>
      </c>
      <c r="AO4" s="3" t="s">
        <v>18</v>
      </c>
      <c r="AP4" s="3" t="s">
        <v>19</v>
      </c>
      <c r="AQ4" s="3" t="s">
        <v>20</v>
      </c>
      <c r="AR4" s="3" t="s">
        <v>21</v>
      </c>
      <c r="AS4" s="2" t="s">
        <v>22</v>
      </c>
      <c r="AT4" s="2" t="s">
        <v>23</v>
      </c>
      <c r="AU4" s="177" t="s">
        <v>89</v>
      </c>
      <c r="AV4" s="178" t="s">
        <v>14</v>
      </c>
      <c r="AW4" s="182" t="s">
        <v>15</v>
      </c>
      <c r="AX4" s="178" t="s">
        <v>16</v>
      </c>
      <c r="AY4" s="178" t="s">
        <v>17</v>
      </c>
      <c r="AZ4" s="182" t="s">
        <v>18</v>
      </c>
      <c r="BA4" s="182" t="s">
        <v>19</v>
      </c>
      <c r="BB4" s="182" t="s">
        <v>20</v>
      </c>
      <c r="BC4" s="182" t="s">
        <v>21</v>
      </c>
      <c r="BD4" s="178" t="s">
        <v>22</v>
      </c>
      <c r="BE4" s="183" t="s">
        <v>23</v>
      </c>
      <c r="BF4" s="184"/>
    </row>
    <row r="5" spans="1:58" x14ac:dyDescent="0.25">
      <c r="A5" s="155">
        <v>3025</v>
      </c>
      <c r="B5" s="14" t="s">
        <v>75</v>
      </c>
      <c r="C5" s="47">
        <v>3.5</v>
      </c>
      <c r="D5" s="47">
        <v>1</v>
      </c>
      <c r="E5" s="47"/>
      <c r="F5" s="47"/>
      <c r="G5" s="47"/>
      <c r="H5" s="47"/>
      <c r="I5" s="47"/>
      <c r="J5" s="47"/>
      <c r="K5" s="47">
        <v>1</v>
      </c>
      <c r="L5" s="47"/>
      <c r="M5" s="94">
        <v>31</v>
      </c>
      <c r="N5" s="4">
        <f t="shared" ref="N5:N46" si="0">M5/31*10</f>
        <v>10</v>
      </c>
      <c r="O5" s="94">
        <v>37</v>
      </c>
      <c r="P5" s="4">
        <f t="shared" ref="P5:P46" si="1">O5/37*10</f>
        <v>10</v>
      </c>
      <c r="Q5" s="31">
        <v>66</v>
      </c>
      <c r="R5" s="4">
        <f t="shared" ref="R5:R46" si="2">Q5/68*10</f>
        <v>9.7058823529411757</v>
      </c>
      <c r="S5" s="31">
        <v>0</v>
      </c>
      <c r="T5" s="4">
        <f t="shared" ref="T5:T46" si="3">S5/21*10</f>
        <v>0</v>
      </c>
      <c r="U5" s="31">
        <v>0</v>
      </c>
      <c r="V5" s="4">
        <f t="shared" ref="V5:V46" si="4">U5/39*10</f>
        <v>0</v>
      </c>
      <c r="W5" s="31">
        <v>0</v>
      </c>
      <c r="X5" s="4">
        <f t="shared" ref="X5:X46" si="5">W5/38*10</f>
        <v>0</v>
      </c>
      <c r="Y5" s="31">
        <v>0</v>
      </c>
      <c r="Z5" s="4">
        <f t="shared" ref="Z5:Z46" si="6">Y5/37*10</f>
        <v>0</v>
      </c>
      <c r="AA5" s="94">
        <v>36</v>
      </c>
      <c r="AB5" s="4">
        <f t="shared" ref="AB5:AB46" si="7">AA5/37*10</f>
        <v>9.7297297297297298</v>
      </c>
      <c r="AC5" s="31">
        <v>0</v>
      </c>
      <c r="AD5" s="4">
        <f t="shared" ref="AD5:AD46" si="8">AC5/37*10</f>
        <v>0</v>
      </c>
      <c r="AE5" s="31">
        <v>0</v>
      </c>
      <c r="AF5" s="4">
        <f t="shared" ref="AF5:AF46" si="9">AE5/47*10</f>
        <v>0</v>
      </c>
      <c r="AG5" s="31">
        <v>0</v>
      </c>
      <c r="AH5" s="4">
        <f t="shared" ref="AH5:AH46" si="10">AG5/31*10</f>
        <v>0</v>
      </c>
      <c r="AI5" s="108">
        <v>5</v>
      </c>
      <c r="AJ5" s="10">
        <v>91</v>
      </c>
      <c r="AK5" s="11">
        <v>68</v>
      </c>
      <c r="AL5" s="8">
        <v>90</v>
      </c>
      <c r="AM5" s="8"/>
      <c r="AN5" s="8">
        <v>90.5</v>
      </c>
      <c r="AO5" s="8"/>
      <c r="AP5" s="8"/>
      <c r="AQ5" s="8"/>
      <c r="AR5" s="8"/>
      <c r="AS5" s="8"/>
      <c r="AT5" s="8"/>
      <c r="AU5" s="4">
        <f t="shared" ref="AU5:AU46" si="11">AJ5/10*1.8</f>
        <v>16.38</v>
      </c>
      <c r="AV5" s="4">
        <f t="shared" ref="AV5:AV46" si="12">AK5/10*1.8</f>
        <v>12.24</v>
      </c>
      <c r="AW5" s="4">
        <f t="shared" ref="AW5:AW46" si="13">AL5/10*1.8</f>
        <v>16.2</v>
      </c>
      <c r="AX5" s="4">
        <f t="shared" ref="AX5:AX46" si="14">AM5/10*1.8</f>
        <v>0</v>
      </c>
      <c r="AY5" s="4">
        <f t="shared" ref="AY5:AY46" si="15">AN5/10*1.8</f>
        <v>16.290000000000003</v>
      </c>
      <c r="AZ5" s="4">
        <f t="shared" ref="AZ5:AZ46" si="16">AO5/10*1.8</f>
        <v>0</v>
      </c>
      <c r="BA5" s="4">
        <f t="shared" ref="BA5:BA46" si="17">AP5/10*1.8</f>
        <v>0</v>
      </c>
      <c r="BB5" s="4">
        <f t="shared" ref="BB5:BB46" si="18">AQ5/10*1.8</f>
        <v>0</v>
      </c>
      <c r="BC5" s="4">
        <f t="shared" ref="BC5:BC46" si="19">AR5/10*1.8</f>
        <v>0</v>
      </c>
      <c r="BD5" s="4">
        <f t="shared" ref="BD5:BD46" si="20">AS5/10*1.8</f>
        <v>0</v>
      </c>
      <c r="BE5" s="25">
        <f t="shared" ref="BE5:BE46" si="21">AT5/10*1.8</f>
        <v>0</v>
      </c>
      <c r="BF5" s="207">
        <f>SUM(AU5:BE5)+SUM(C5:L5)+N5+P5+R5+T5+V5+X5+Z5+AB5+AD5+AF5+AH5+AI5</f>
        <v>111.0456120826709</v>
      </c>
    </row>
    <row r="6" spans="1:58" x14ac:dyDescent="0.25">
      <c r="A6" s="155" t="s">
        <v>59</v>
      </c>
      <c r="B6" s="14" t="s">
        <v>75</v>
      </c>
      <c r="C6" s="7">
        <v>2</v>
      </c>
      <c r="D6" s="7">
        <v>1</v>
      </c>
      <c r="E6" s="7"/>
      <c r="F6" s="7">
        <v>4</v>
      </c>
      <c r="G6" s="7">
        <v>4.5</v>
      </c>
      <c r="H6" s="7">
        <v>4</v>
      </c>
      <c r="I6" s="7"/>
      <c r="J6" s="7">
        <v>3</v>
      </c>
      <c r="K6" s="7">
        <v>1</v>
      </c>
      <c r="L6" s="7"/>
      <c r="M6" s="94">
        <v>22</v>
      </c>
      <c r="N6" s="4">
        <f t="shared" si="0"/>
        <v>7.0967741935483879</v>
      </c>
      <c r="O6" s="94">
        <v>32</v>
      </c>
      <c r="P6" s="4">
        <f t="shared" si="1"/>
        <v>8.6486486486486491</v>
      </c>
      <c r="Q6" s="31">
        <v>0</v>
      </c>
      <c r="R6" s="4">
        <f t="shared" si="2"/>
        <v>0</v>
      </c>
      <c r="S6" s="31">
        <v>0</v>
      </c>
      <c r="T6" s="4">
        <f t="shared" si="3"/>
        <v>0</v>
      </c>
      <c r="U6" s="31">
        <v>32</v>
      </c>
      <c r="V6" s="4">
        <f t="shared" si="4"/>
        <v>8.2051282051282044</v>
      </c>
      <c r="W6" s="31">
        <v>26</v>
      </c>
      <c r="X6" s="4">
        <f t="shared" si="5"/>
        <v>6.8421052631578947</v>
      </c>
      <c r="Y6" s="31">
        <v>0</v>
      </c>
      <c r="Z6" s="4">
        <f t="shared" si="6"/>
        <v>0</v>
      </c>
      <c r="AA6" s="8">
        <v>0</v>
      </c>
      <c r="AB6" s="4">
        <f t="shared" si="7"/>
        <v>0</v>
      </c>
      <c r="AC6" s="31">
        <v>0</v>
      </c>
      <c r="AD6" s="4">
        <f t="shared" si="8"/>
        <v>0</v>
      </c>
      <c r="AE6" s="31">
        <v>0</v>
      </c>
      <c r="AF6" s="4">
        <f t="shared" si="9"/>
        <v>0</v>
      </c>
      <c r="AG6" s="31">
        <v>0</v>
      </c>
      <c r="AH6" s="4">
        <f t="shared" si="10"/>
        <v>0</v>
      </c>
      <c r="AI6" s="15">
        <v>4.8</v>
      </c>
      <c r="AJ6" s="10">
        <v>53</v>
      </c>
      <c r="AK6" s="11">
        <v>90</v>
      </c>
      <c r="AL6" s="8">
        <v>92</v>
      </c>
      <c r="AM6" s="8"/>
      <c r="AN6" s="8">
        <v>72</v>
      </c>
      <c r="AO6" s="8"/>
      <c r="AP6" s="8"/>
      <c r="AQ6" s="8"/>
      <c r="AR6" s="8"/>
      <c r="AS6" s="8"/>
      <c r="AT6" s="8"/>
      <c r="AU6" s="4">
        <f t="shared" si="11"/>
        <v>9.5399999999999991</v>
      </c>
      <c r="AV6" s="4">
        <f t="shared" si="12"/>
        <v>16.2</v>
      </c>
      <c r="AW6" s="4">
        <f t="shared" si="13"/>
        <v>16.559999999999999</v>
      </c>
      <c r="AX6" s="4">
        <f t="shared" si="14"/>
        <v>0</v>
      </c>
      <c r="AY6" s="4">
        <f t="shared" si="15"/>
        <v>12.96</v>
      </c>
      <c r="AZ6" s="4">
        <f t="shared" si="16"/>
        <v>0</v>
      </c>
      <c r="BA6" s="4">
        <f t="shared" si="17"/>
        <v>0</v>
      </c>
      <c r="BB6" s="4">
        <f t="shared" si="18"/>
        <v>0</v>
      </c>
      <c r="BC6" s="4">
        <f t="shared" si="19"/>
        <v>0</v>
      </c>
      <c r="BD6" s="4">
        <f t="shared" si="20"/>
        <v>0</v>
      </c>
      <c r="BE6" s="25">
        <f t="shared" si="21"/>
        <v>0</v>
      </c>
      <c r="BF6" s="205">
        <f>SUM(AU6:BE6)+SUM(C6:L6)+N6+P6+R6+T6+V6+X6+Z6+AB6+AD6+AF6+AH6+AI6</f>
        <v>110.35265631048311</v>
      </c>
    </row>
    <row r="7" spans="1:58" x14ac:dyDescent="0.25">
      <c r="A7" s="155">
        <v>1179</v>
      </c>
      <c r="B7" s="14" t="s">
        <v>75</v>
      </c>
      <c r="C7" s="7">
        <v>1.5</v>
      </c>
      <c r="D7" s="7"/>
      <c r="E7" s="7"/>
      <c r="F7" s="7"/>
      <c r="G7" s="7"/>
      <c r="H7" s="7"/>
      <c r="I7" s="7"/>
      <c r="J7" s="7"/>
      <c r="K7" s="7"/>
      <c r="L7" s="7"/>
      <c r="M7" s="94">
        <v>29</v>
      </c>
      <c r="N7" s="4">
        <f t="shared" si="0"/>
        <v>9.3548387096774182</v>
      </c>
      <c r="O7" s="94">
        <v>36</v>
      </c>
      <c r="P7" s="4">
        <f t="shared" si="1"/>
        <v>9.7297297297297298</v>
      </c>
      <c r="Q7" s="31">
        <v>67</v>
      </c>
      <c r="R7" s="4">
        <f t="shared" si="2"/>
        <v>9.8529411764705888</v>
      </c>
      <c r="S7" s="94">
        <v>12</v>
      </c>
      <c r="T7" s="4">
        <f t="shared" si="3"/>
        <v>5.7142857142857135</v>
      </c>
      <c r="U7" s="31">
        <v>0</v>
      </c>
      <c r="V7" s="4">
        <f t="shared" si="4"/>
        <v>0</v>
      </c>
      <c r="W7" s="31">
        <v>0</v>
      </c>
      <c r="X7" s="4">
        <f t="shared" si="5"/>
        <v>0</v>
      </c>
      <c r="Y7" s="31">
        <v>0</v>
      </c>
      <c r="Z7" s="4">
        <f t="shared" si="6"/>
        <v>0</v>
      </c>
      <c r="AA7" s="8">
        <v>0</v>
      </c>
      <c r="AB7" s="4">
        <f t="shared" si="7"/>
        <v>0</v>
      </c>
      <c r="AC7" s="31">
        <v>0</v>
      </c>
      <c r="AD7" s="4">
        <f t="shared" si="8"/>
        <v>0</v>
      </c>
      <c r="AE7" s="31">
        <v>0</v>
      </c>
      <c r="AF7" s="4">
        <f t="shared" si="9"/>
        <v>0</v>
      </c>
      <c r="AG7" s="31">
        <v>0</v>
      </c>
      <c r="AH7" s="4">
        <f t="shared" si="10"/>
        <v>0</v>
      </c>
      <c r="AI7" s="15">
        <v>5</v>
      </c>
      <c r="AJ7" s="10">
        <v>81</v>
      </c>
      <c r="AK7" s="11">
        <v>84</v>
      </c>
      <c r="AL7" s="8">
        <v>91</v>
      </c>
      <c r="AM7" s="8"/>
      <c r="AN7" s="8"/>
      <c r="AO7" s="8"/>
      <c r="AP7" s="8"/>
      <c r="AQ7" s="8">
        <v>96</v>
      </c>
      <c r="AR7" s="8"/>
      <c r="AS7" s="8"/>
      <c r="AT7" s="8"/>
      <c r="AU7" s="4">
        <f t="shared" si="11"/>
        <v>14.58</v>
      </c>
      <c r="AV7" s="4">
        <f t="shared" si="12"/>
        <v>15.120000000000001</v>
      </c>
      <c r="AW7" s="4">
        <f t="shared" si="13"/>
        <v>16.38</v>
      </c>
      <c r="AX7" s="4">
        <f t="shared" si="14"/>
        <v>0</v>
      </c>
      <c r="AY7" s="4">
        <f t="shared" si="15"/>
        <v>0</v>
      </c>
      <c r="AZ7" s="4">
        <f t="shared" si="16"/>
        <v>0</v>
      </c>
      <c r="BA7" s="4">
        <f t="shared" si="17"/>
        <v>0</v>
      </c>
      <c r="BB7" s="4">
        <f t="shared" si="18"/>
        <v>17.28</v>
      </c>
      <c r="BC7" s="4">
        <f t="shared" si="19"/>
        <v>0</v>
      </c>
      <c r="BD7" s="4">
        <f t="shared" si="20"/>
        <v>0</v>
      </c>
      <c r="BE7" s="25">
        <f t="shared" si="21"/>
        <v>0</v>
      </c>
      <c r="BF7" s="205">
        <f>SUM(AU7:BE7)+SUM(C7:L7)+N7+P7+R7+T7+V7+X7+Z7+AB7+AD7+AF7+AH7+AI7</f>
        <v>104.51179533016345</v>
      </c>
    </row>
    <row r="8" spans="1:58" x14ac:dyDescent="0.25">
      <c r="A8" s="155">
        <v>2588</v>
      </c>
      <c r="B8" s="14" t="s">
        <v>75</v>
      </c>
      <c r="C8" s="7">
        <v>3</v>
      </c>
      <c r="D8" s="7">
        <v>1</v>
      </c>
      <c r="E8" s="7"/>
      <c r="F8" s="7"/>
      <c r="G8" s="7"/>
      <c r="H8" s="7"/>
      <c r="I8" s="7"/>
      <c r="J8" s="7"/>
      <c r="K8" s="7"/>
      <c r="L8" s="7"/>
      <c r="M8" s="94">
        <v>27</v>
      </c>
      <c r="N8" s="4">
        <f t="shared" si="0"/>
        <v>8.7096774193548381</v>
      </c>
      <c r="O8" s="94">
        <v>30</v>
      </c>
      <c r="P8" s="4">
        <f t="shared" si="1"/>
        <v>8.1081081081081088</v>
      </c>
      <c r="Q8" s="31">
        <v>67</v>
      </c>
      <c r="R8" s="4">
        <f t="shared" si="2"/>
        <v>9.8529411764705888</v>
      </c>
      <c r="S8" s="31">
        <v>0</v>
      </c>
      <c r="T8" s="4">
        <f t="shared" si="3"/>
        <v>0</v>
      </c>
      <c r="U8" s="31">
        <v>0</v>
      </c>
      <c r="V8" s="4">
        <f t="shared" si="4"/>
        <v>0</v>
      </c>
      <c r="W8" s="31">
        <v>0</v>
      </c>
      <c r="X8" s="4">
        <f t="shared" si="5"/>
        <v>0</v>
      </c>
      <c r="Y8" s="31">
        <v>0</v>
      </c>
      <c r="Z8" s="4">
        <f t="shared" si="6"/>
        <v>0</v>
      </c>
      <c r="AA8" s="94">
        <v>34</v>
      </c>
      <c r="AB8" s="4">
        <f t="shared" si="7"/>
        <v>9.1891891891891895</v>
      </c>
      <c r="AC8" s="31">
        <v>0</v>
      </c>
      <c r="AD8" s="4">
        <f t="shared" si="8"/>
        <v>0</v>
      </c>
      <c r="AE8" s="31">
        <v>0</v>
      </c>
      <c r="AF8" s="4">
        <f t="shared" si="9"/>
        <v>0</v>
      </c>
      <c r="AG8" s="31">
        <v>0</v>
      </c>
      <c r="AH8" s="4">
        <f t="shared" si="10"/>
        <v>0</v>
      </c>
      <c r="AI8" s="15">
        <v>4.8</v>
      </c>
      <c r="AJ8" s="10">
        <v>61</v>
      </c>
      <c r="AK8" s="11">
        <v>94</v>
      </c>
      <c r="AL8" s="8">
        <v>91</v>
      </c>
      <c r="AM8" s="8"/>
      <c r="AN8" s="8">
        <v>74.5</v>
      </c>
      <c r="AO8" s="8"/>
      <c r="AP8" s="8"/>
      <c r="AQ8" s="8"/>
      <c r="AR8" s="8"/>
      <c r="AS8" s="8"/>
      <c r="AT8" s="8"/>
      <c r="AU8" s="4">
        <f t="shared" si="11"/>
        <v>10.98</v>
      </c>
      <c r="AV8" s="4">
        <f t="shared" si="12"/>
        <v>16.920000000000002</v>
      </c>
      <c r="AW8" s="4">
        <f t="shared" si="13"/>
        <v>16.38</v>
      </c>
      <c r="AX8" s="4">
        <f t="shared" si="14"/>
        <v>0</v>
      </c>
      <c r="AY8" s="4">
        <f t="shared" si="15"/>
        <v>13.41</v>
      </c>
      <c r="AZ8" s="4">
        <f t="shared" si="16"/>
        <v>0</v>
      </c>
      <c r="BA8" s="4">
        <f t="shared" si="17"/>
        <v>0</v>
      </c>
      <c r="BB8" s="4">
        <f t="shared" si="18"/>
        <v>0</v>
      </c>
      <c r="BC8" s="4">
        <f t="shared" si="19"/>
        <v>0</v>
      </c>
      <c r="BD8" s="4">
        <f t="shared" si="20"/>
        <v>0</v>
      </c>
      <c r="BE8" s="25">
        <f t="shared" si="21"/>
        <v>0</v>
      </c>
      <c r="BF8" s="205">
        <f>SUM(AU8:BE8)+SUM(C8:L8)+N8+P8+R8+T8+V8+X8+Z8+AB8+AD8+AF8+AH8+AI8</f>
        <v>102.34991589312273</v>
      </c>
    </row>
    <row r="9" spans="1:58" x14ac:dyDescent="0.25">
      <c r="A9" s="155">
        <v>5631</v>
      </c>
      <c r="B9" s="14" t="s">
        <v>75</v>
      </c>
      <c r="C9" s="7">
        <v>2.5</v>
      </c>
      <c r="D9" s="7"/>
      <c r="E9" s="7"/>
      <c r="F9" s="7">
        <v>4</v>
      </c>
      <c r="G9" s="7"/>
      <c r="H9" s="7"/>
      <c r="I9" s="7"/>
      <c r="J9" s="7"/>
      <c r="K9" s="7">
        <v>1</v>
      </c>
      <c r="L9" s="7"/>
      <c r="M9" s="94">
        <v>23</v>
      </c>
      <c r="N9" s="4">
        <f t="shared" si="0"/>
        <v>7.4193548387096779</v>
      </c>
      <c r="O9" s="94">
        <v>33</v>
      </c>
      <c r="P9" s="4">
        <f t="shared" si="1"/>
        <v>8.9189189189189193</v>
      </c>
      <c r="Q9" s="31">
        <v>64</v>
      </c>
      <c r="R9" s="4">
        <f t="shared" si="2"/>
        <v>9.4117647058823533</v>
      </c>
      <c r="S9" s="31">
        <v>0</v>
      </c>
      <c r="T9" s="4">
        <f t="shared" si="3"/>
        <v>0</v>
      </c>
      <c r="U9" s="31">
        <v>0</v>
      </c>
      <c r="V9" s="4">
        <f t="shared" si="4"/>
        <v>0</v>
      </c>
      <c r="W9" s="31">
        <v>0</v>
      </c>
      <c r="X9" s="4">
        <f t="shared" si="5"/>
        <v>0</v>
      </c>
      <c r="Y9" s="31">
        <v>0</v>
      </c>
      <c r="Z9" s="4">
        <f t="shared" si="6"/>
        <v>0</v>
      </c>
      <c r="AA9" s="94">
        <v>33</v>
      </c>
      <c r="AB9" s="4">
        <f t="shared" si="7"/>
        <v>8.9189189189189193</v>
      </c>
      <c r="AC9" s="31">
        <v>0</v>
      </c>
      <c r="AD9" s="4">
        <f t="shared" si="8"/>
        <v>0</v>
      </c>
      <c r="AE9" s="31">
        <v>0</v>
      </c>
      <c r="AF9" s="4">
        <f t="shared" si="9"/>
        <v>0</v>
      </c>
      <c r="AG9" s="31">
        <v>0</v>
      </c>
      <c r="AH9" s="4">
        <f t="shared" si="10"/>
        <v>0</v>
      </c>
      <c r="AI9" s="15">
        <v>5</v>
      </c>
      <c r="AJ9" s="10">
        <v>71</v>
      </c>
      <c r="AK9" s="11">
        <v>86</v>
      </c>
      <c r="AL9" s="8">
        <v>91</v>
      </c>
      <c r="AM9" s="8"/>
      <c r="AN9" s="8">
        <v>53</v>
      </c>
      <c r="AO9" s="8"/>
      <c r="AP9" s="8"/>
      <c r="AQ9" s="8"/>
      <c r="AR9" s="8"/>
      <c r="AS9" s="8"/>
      <c r="AT9" s="8"/>
      <c r="AU9" s="4">
        <f t="shared" si="11"/>
        <v>12.78</v>
      </c>
      <c r="AV9" s="4">
        <f t="shared" si="12"/>
        <v>15.48</v>
      </c>
      <c r="AW9" s="4">
        <f t="shared" si="13"/>
        <v>16.38</v>
      </c>
      <c r="AX9" s="4">
        <f t="shared" si="14"/>
        <v>0</v>
      </c>
      <c r="AY9" s="4">
        <f t="shared" si="15"/>
        <v>9.5399999999999991</v>
      </c>
      <c r="AZ9" s="4">
        <f t="shared" si="16"/>
        <v>0</v>
      </c>
      <c r="BA9" s="4">
        <f t="shared" si="17"/>
        <v>0</v>
      </c>
      <c r="BB9" s="4">
        <f t="shared" si="18"/>
        <v>0</v>
      </c>
      <c r="BC9" s="4">
        <f t="shared" si="19"/>
        <v>0</v>
      </c>
      <c r="BD9" s="4">
        <f t="shared" si="20"/>
        <v>0</v>
      </c>
      <c r="BE9" s="25">
        <f t="shared" si="21"/>
        <v>0</v>
      </c>
      <c r="BF9" s="205">
        <f>SUM(AU9:BE9)+SUM(C9:L9)+N9+P9+R9+T9+V9+X9+Z9+AB9+AD9+AF9+AH9+AI9</f>
        <v>101.34895738242986</v>
      </c>
    </row>
    <row r="10" spans="1:58" x14ac:dyDescent="0.25">
      <c r="A10" s="155">
        <v>9137</v>
      </c>
      <c r="B10" s="14" t="s">
        <v>75</v>
      </c>
      <c r="C10" s="7"/>
      <c r="D10" s="7"/>
      <c r="E10" s="7"/>
      <c r="F10" s="7">
        <v>4</v>
      </c>
      <c r="G10" s="7"/>
      <c r="H10" s="7"/>
      <c r="I10" s="7"/>
      <c r="J10" s="7"/>
      <c r="K10" s="7">
        <v>1</v>
      </c>
      <c r="L10" s="7">
        <v>1</v>
      </c>
      <c r="M10" s="94">
        <v>28</v>
      </c>
      <c r="N10" s="4">
        <f t="shared" si="0"/>
        <v>9.0322580645161281</v>
      </c>
      <c r="O10" s="94">
        <v>32</v>
      </c>
      <c r="P10" s="4">
        <f t="shared" si="1"/>
        <v>8.6486486486486491</v>
      </c>
      <c r="Q10" s="31">
        <v>65</v>
      </c>
      <c r="R10" s="4">
        <f t="shared" si="2"/>
        <v>9.5588235294117645</v>
      </c>
      <c r="S10" s="31">
        <v>0</v>
      </c>
      <c r="T10" s="4">
        <f t="shared" si="3"/>
        <v>0</v>
      </c>
      <c r="U10" s="31">
        <v>0</v>
      </c>
      <c r="V10" s="4">
        <f t="shared" si="4"/>
        <v>0</v>
      </c>
      <c r="W10" s="31">
        <v>0</v>
      </c>
      <c r="X10" s="4">
        <f t="shared" si="5"/>
        <v>0</v>
      </c>
      <c r="Y10" s="31">
        <v>0</v>
      </c>
      <c r="Z10" s="4">
        <f t="shared" si="6"/>
        <v>0</v>
      </c>
      <c r="AA10" s="94">
        <v>35</v>
      </c>
      <c r="AB10" s="4">
        <f t="shared" si="7"/>
        <v>9.4594594594594597</v>
      </c>
      <c r="AC10" s="31">
        <v>0</v>
      </c>
      <c r="AD10" s="72">
        <f t="shared" si="8"/>
        <v>0</v>
      </c>
      <c r="AE10" s="217">
        <v>0</v>
      </c>
      <c r="AF10" s="72">
        <f t="shared" si="9"/>
        <v>0</v>
      </c>
      <c r="AG10" s="217">
        <v>0</v>
      </c>
      <c r="AH10" s="72">
        <f t="shared" si="10"/>
        <v>0</v>
      </c>
      <c r="AI10" s="202">
        <v>4.9000000000000004</v>
      </c>
      <c r="AJ10" s="73">
        <v>78</v>
      </c>
      <c r="AK10" s="58">
        <v>80</v>
      </c>
      <c r="AL10" s="59">
        <v>83</v>
      </c>
      <c r="AM10" s="59"/>
      <c r="AN10" s="59">
        <v>48.5</v>
      </c>
      <c r="AO10" s="59"/>
      <c r="AP10" s="59"/>
      <c r="AQ10" s="59"/>
      <c r="AR10" s="59"/>
      <c r="AS10" s="59"/>
      <c r="AT10" s="59"/>
      <c r="AU10" s="72">
        <f t="shared" si="11"/>
        <v>14.04</v>
      </c>
      <c r="AV10" s="72">
        <f t="shared" si="12"/>
        <v>14.4</v>
      </c>
      <c r="AW10" s="72">
        <f t="shared" si="13"/>
        <v>14.940000000000001</v>
      </c>
      <c r="AX10" s="72">
        <f t="shared" si="14"/>
        <v>0</v>
      </c>
      <c r="AY10" s="72">
        <f t="shared" si="15"/>
        <v>8.73</v>
      </c>
      <c r="AZ10" s="4">
        <f t="shared" si="16"/>
        <v>0</v>
      </c>
      <c r="BA10" s="4">
        <f t="shared" si="17"/>
        <v>0</v>
      </c>
      <c r="BB10" s="4">
        <f t="shared" si="18"/>
        <v>0</v>
      </c>
      <c r="BC10" s="4">
        <f t="shared" si="19"/>
        <v>0</v>
      </c>
      <c r="BD10" s="4">
        <f t="shared" si="20"/>
        <v>0</v>
      </c>
      <c r="BE10" s="25">
        <f t="shared" si="21"/>
        <v>0</v>
      </c>
      <c r="BF10" s="205">
        <f>SUM(AU10:BE10)+SUM(C10:L10)+N10+P10+R10+T10+V10+X10+Z10+AB10+AD10+AF10+AH10+AI10</f>
        <v>99.709189702036014</v>
      </c>
    </row>
    <row r="11" spans="1:58" x14ac:dyDescent="0.25">
      <c r="A11" s="155">
        <v>8274</v>
      </c>
      <c r="B11" s="14" t="s">
        <v>75</v>
      </c>
      <c r="C11" s="4">
        <v>0.5</v>
      </c>
      <c r="D11" s="4"/>
      <c r="E11" s="4"/>
      <c r="F11" s="4"/>
      <c r="G11" s="4"/>
      <c r="H11" s="4"/>
      <c r="I11" s="4"/>
      <c r="J11" s="4"/>
      <c r="K11" s="4"/>
      <c r="L11" s="4"/>
      <c r="M11" s="94">
        <v>25</v>
      </c>
      <c r="N11" s="4">
        <f t="shared" si="0"/>
        <v>8.064516129032258</v>
      </c>
      <c r="O11" s="94">
        <v>34</v>
      </c>
      <c r="P11" s="4">
        <f t="shared" si="1"/>
        <v>9.1891891891891895</v>
      </c>
      <c r="Q11" s="31">
        <v>67</v>
      </c>
      <c r="R11" s="4">
        <f t="shared" si="2"/>
        <v>9.8529411764705888</v>
      </c>
      <c r="S11" s="31">
        <v>0</v>
      </c>
      <c r="T11" s="4">
        <f t="shared" si="3"/>
        <v>0</v>
      </c>
      <c r="U11" s="31">
        <v>0</v>
      </c>
      <c r="V11" s="4">
        <f t="shared" si="4"/>
        <v>0</v>
      </c>
      <c r="W11" s="31">
        <v>0</v>
      </c>
      <c r="X11" s="4">
        <f t="shared" si="5"/>
        <v>0</v>
      </c>
      <c r="Y11" s="31">
        <v>0</v>
      </c>
      <c r="Z11" s="4">
        <f t="shared" si="6"/>
        <v>0</v>
      </c>
      <c r="AA11" s="94">
        <v>33</v>
      </c>
      <c r="AB11" s="4">
        <f t="shared" si="7"/>
        <v>8.9189189189189193</v>
      </c>
      <c r="AC11" s="213">
        <v>0</v>
      </c>
      <c r="AD11" s="15">
        <f t="shared" si="8"/>
        <v>0</v>
      </c>
      <c r="AE11" s="87">
        <v>0</v>
      </c>
      <c r="AF11" s="15">
        <f t="shared" si="9"/>
        <v>0</v>
      </c>
      <c r="AG11" s="87">
        <v>0</v>
      </c>
      <c r="AH11" s="15">
        <f t="shared" si="10"/>
        <v>0</v>
      </c>
      <c r="AI11" s="121">
        <v>5</v>
      </c>
      <c r="AJ11" s="17">
        <v>53</v>
      </c>
      <c r="AK11" s="17">
        <v>94</v>
      </c>
      <c r="AL11" s="18">
        <v>91</v>
      </c>
      <c r="AM11" s="18"/>
      <c r="AN11" s="19">
        <v>69</v>
      </c>
      <c r="AO11" s="18"/>
      <c r="AP11" s="18"/>
      <c r="AQ11" s="18"/>
      <c r="AR11" s="18"/>
      <c r="AS11" s="18"/>
      <c r="AT11" s="18"/>
      <c r="AU11" s="15">
        <f t="shared" si="11"/>
        <v>9.5399999999999991</v>
      </c>
      <c r="AV11" s="15">
        <f t="shared" si="12"/>
        <v>16.920000000000002</v>
      </c>
      <c r="AW11" s="15">
        <f t="shared" si="13"/>
        <v>16.38</v>
      </c>
      <c r="AX11" s="15">
        <f t="shared" si="14"/>
        <v>0</v>
      </c>
      <c r="AY11" s="15">
        <f t="shared" si="15"/>
        <v>12.420000000000002</v>
      </c>
      <c r="AZ11" s="88">
        <f t="shared" si="16"/>
        <v>0</v>
      </c>
      <c r="BA11" s="4">
        <f t="shared" si="17"/>
        <v>0</v>
      </c>
      <c r="BB11" s="4">
        <f t="shared" si="18"/>
        <v>0</v>
      </c>
      <c r="BC11" s="4">
        <f t="shared" si="19"/>
        <v>0</v>
      </c>
      <c r="BD11" s="4">
        <f t="shared" si="20"/>
        <v>0</v>
      </c>
      <c r="BE11" s="25">
        <f t="shared" si="21"/>
        <v>0</v>
      </c>
      <c r="BF11" s="205">
        <f>SUM(AU11:BE11)+SUM(C11:L11)+N11+P11+R11+T11+V11+X11+Z11+AB11+AD11+AF11+AH11+AI11</f>
        <v>96.785565413610968</v>
      </c>
    </row>
    <row r="12" spans="1:58" x14ac:dyDescent="0.25">
      <c r="A12" s="155" t="s">
        <v>56</v>
      </c>
      <c r="B12" s="14" t="s">
        <v>75</v>
      </c>
      <c r="C12" s="7"/>
      <c r="D12" s="7">
        <v>1</v>
      </c>
      <c r="E12" s="7"/>
      <c r="F12" s="7"/>
      <c r="G12" s="7"/>
      <c r="H12" s="7"/>
      <c r="I12" s="7"/>
      <c r="J12" s="7"/>
      <c r="K12" s="7"/>
      <c r="L12" s="7"/>
      <c r="M12" s="94">
        <v>19</v>
      </c>
      <c r="N12" s="4">
        <f t="shared" si="0"/>
        <v>6.129032258064516</v>
      </c>
      <c r="O12" s="94">
        <v>34</v>
      </c>
      <c r="P12" s="4">
        <f t="shared" si="1"/>
        <v>9.1891891891891895</v>
      </c>
      <c r="Q12" s="31">
        <v>67</v>
      </c>
      <c r="R12" s="4">
        <f t="shared" si="2"/>
        <v>9.8529411764705888</v>
      </c>
      <c r="S12" s="31">
        <v>0</v>
      </c>
      <c r="T12" s="4">
        <f t="shared" si="3"/>
        <v>0</v>
      </c>
      <c r="U12" s="31">
        <v>0</v>
      </c>
      <c r="V12" s="4">
        <f t="shared" si="4"/>
        <v>0</v>
      </c>
      <c r="W12" s="31">
        <v>0</v>
      </c>
      <c r="X12" s="4">
        <f t="shared" si="5"/>
        <v>0</v>
      </c>
      <c r="Y12" s="31">
        <v>0</v>
      </c>
      <c r="Z12" s="4">
        <f t="shared" si="6"/>
        <v>0</v>
      </c>
      <c r="AA12" s="94">
        <v>35</v>
      </c>
      <c r="AB12" s="4">
        <f t="shared" si="7"/>
        <v>9.4594594594594597</v>
      </c>
      <c r="AC12" s="213">
        <v>0</v>
      </c>
      <c r="AD12" s="15">
        <f t="shared" si="8"/>
        <v>0</v>
      </c>
      <c r="AE12" s="87">
        <v>0</v>
      </c>
      <c r="AF12" s="15">
        <f t="shared" si="9"/>
        <v>0</v>
      </c>
      <c r="AG12" s="87">
        <v>0</v>
      </c>
      <c r="AH12" s="15">
        <f t="shared" si="10"/>
        <v>0</v>
      </c>
      <c r="AI12" s="15">
        <v>4.9000000000000004</v>
      </c>
      <c r="AJ12" s="21">
        <v>61.5</v>
      </c>
      <c r="AK12" s="21">
        <v>80</v>
      </c>
      <c r="AL12" s="27">
        <v>83</v>
      </c>
      <c r="AM12" s="27"/>
      <c r="AN12" s="27">
        <v>75.5</v>
      </c>
      <c r="AO12" s="27"/>
      <c r="AP12" s="27"/>
      <c r="AQ12" s="27"/>
      <c r="AR12" s="27"/>
      <c r="AS12" s="27"/>
      <c r="AT12" s="27"/>
      <c r="AU12" s="15">
        <f t="shared" si="11"/>
        <v>11.07</v>
      </c>
      <c r="AV12" s="15">
        <f t="shared" si="12"/>
        <v>14.4</v>
      </c>
      <c r="AW12" s="15">
        <f t="shared" si="13"/>
        <v>14.940000000000001</v>
      </c>
      <c r="AX12" s="15">
        <f t="shared" si="14"/>
        <v>0</v>
      </c>
      <c r="AY12" s="15">
        <f t="shared" si="15"/>
        <v>13.59</v>
      </c>
      <c r="AZ12" s="88">
        <f t="shared" si="16"/>
        <v>0</v>
      </c>
      <c r="BA12" s="4">
        <f t="shared" si="17"/>
        <v>0</v>
      </c>
      <c r="BB12" s="4">
        <f t="shared" si="18"/>
        <v>0</v>
      </c>
      <c r="BC12" s="4">
        <f t="shared" si="19"/>
        <v>0</v>
      </c>
      <c r="BD12" s="4">
        <f t="shared" si="20"/>
        <v>0</v>
      </c>
      <c r="BE12" s="25">
        <f t="shared" si="21"/>
        <v>0</v>
      </c>
      <c r="BF12" s="205">
        <f>SUM(AU12:BE12)+SUM(C12:L12)+N12+P12+R12+T12+V12+X12+Z12+AB12+AD12+AF12+AH12+AI12</f>
        <v>94.530622083183772</v>
      </c>
    </row>
    <row r="13" spans="1:58" x14ac:dyDescent="0.25">
      <c r="A13" s="155">
        <v>9175</v>
      </c>
      <c r="B13" s="14" t="s">
        <v>75</v>
      </c>
      <c r="C13" s="7"/>
      <c r="D13" s="7"/>
      <c r="E13" s="7"/>
      <c r="F13" s="7"/>
      <c r="G13" s="7"/>
      <c r="H13" s="7"/>
      <c r="I13" s="7"/>
      <c r="J13" s="7">
        <v>3</v>
      </c>
      <c r="K13" s="7"/>
      <c r="L13" s="7"/>
      <c r="M13" s="94">
        <v>24</v>
      </c>
      <c r="N13" s="4">
        <f t="shared" si="0"/>
        <v>7.741935483870968</v>
      </c>
      <c r="O13" s="94">
        <v>35</v>
      </c>
      <c r="P13" s="4">
        <f t="shared" si="1"/>
        <v>9.4594594594594597</v>
      </c>
      <c r="Q13" s="31">
        <v>59</v>
      </c>
      <c r="R13" s="4">
        <f t="shared" si="2"/>
        <v>8.6764705882352935</v>
      </c>
      <c r="S13" s="31">
        <v>0</v>
      </c>
      <c r="T13" s="4">
        <f t="shared" si="3"/>
        <v>0</v>
      </c>
      <c r="U13" s="31">
        <v>0</v>
      </c>
      <c r="V13" s="4">
        <f t="shared" si="4"/>
        <v>0</v>
      </c>
      <c r="W13" s="31">
        <v>0</v>
      </c>
      <c r="X13" s="4">
        <f t="shared" si="5"/>
        <v>0</v>
      </c>
      <c r="Y13" s="31">
        <v>0</v>
      </c>
      <c r="Z13" s="4">
        <f t="shared" si="6"/>
        <v>0</v>
      </c>
      <c r="AA13" s="94">
        <v>36</v>
      </c>
      <c r="AB13" s="4">
        <f t="shared" si="7"/>
        <v>9.7297297297297298</v>
      </c>
      <c r="AC13" s="213">
        <v>0</v>
      </c>
      <c r="AD13" s="15">
        <f t="shared" si="8"/>
        <v>0</v>
      </c>
      <c r="AE13" s="87">
        <v>0</v>
      </c>
      <c r="AF13" s="15">
        <f t="shared" si="9"/>
        <v>0</v>
      </c>
      <c r="AG13" s="87">
        <v>0</v>
      </c>
      <c r="AH13" s="15">
        <f t="shared" si="10"/>
        <v>0</v>
      </c>
      <c r="AI13" s="15">
        <v>4.4000000000000004</v>
      </c>
      <c r="AJ13" s="21">
        <v>46</v>
      </c>
      <c r="AK13" s="21">
        <v>80</v>
      </c>
      <c r="AL13" s="27">
        <v>90</v>
      </c>
      <c r="AM13" s="27"/>
      <c r="AN13" s="27">
        <v>68</v>
      </c>
      <c r="AO13" s="27"/>
      <c r="AP13" s="27"/>
      <c r="AQ13" s="27"/>
      <c r="AR13" s="27"/>
      <c r="AS13" s="27"/>
      <c r="AT13" s="27"/>
      <c r="AU13" s="15">
        <f t="shared" si="11"/>
        <v>8.2799999999999994</v>
      </c>
      <c r="AV13" s="15">
        <f t="shared" si="12"/>
        <v>14.4</v>
      </c>
      <c r="AW13" s="15">
        <f t="shared" si="13"/>
        <v>16.2</v>
      </c>
      <c r="AX13" s="15">
        <f t="shared" si="14"/>
        <v>0</v>
      </c>
      <c r="AY13" s="15">
        <f t="shared" si="15"/>
        <v>12.24</v>
      </c>
      <c r="AZ13" s="88">
        <f t="shared" si="16"/>
        <v>0</v>
      </c>
      <c r="BA13" s="4">
        <f t="shared" si="17"/>
        <v>0</v>
      </c>
      <c r="BB13" s="4">
        <f t="shared" si="18"/>
        <v>0</v>
      </c>
      <c r="BC13" s="4">
        <f t="shared" si="19"/>
        <v>0</v>
      </c>
      <c r="BD13" s="4">
        <f t="shared" si="20"/>
        <v>0</v>
      </c>
      <c r="BE13" s="25">
        <f t="shared" si="21"/>
        <v>0</v>
      </c>
      <c r="BF13" s="205">
        <f>SUM(AU13:BE13)+SUM(C13:L13)+N13+P13+R13+T13+V13+X13+Z13+AB13+AD13+AF13+AH13+AI13</f>
        <v>94.127595261295454</v>
      </c>
    </row>
    <row r="14" spans="1:58" x14ac:dyDescent="0.25">
      <c r="A14" s="155" t="s">
        <v>62</v>
      </c>
      <c r="B14" s="14" t="s">
        <v>75</v>
      </c>
      <c r="C14" s="7"/>
      <c r="D14" s="7"/>
      <c r="E14" s="7"/>
      <c r="F14" s="7">
        <v>4</v>
      </c>
      <c r="G14" s="7">
        <v>4</v>
      </c>
      <c r="H14" s="7"/>
      <c r="I14" s="7"/>
      <c r="J14" s="7">
        <v>3</v>
      </c>
      <c r="K14" s="7">
        <v>1</v>
      </c>
      <c r="L14" s="7"/>
      <c r="M14" s="94">
        <v>19</v>
      </c>
      <c r="N14" s="4">
        <f t="shared" si="0"/>
        <v>6.129032258064516</v>
      </c>
      <c r="O14" s="94">
        <v>33</v>
      </c>
      <c r="P14" s="4">
        <f t="shared" si="1"/>
        <v>8.9189189189189193</v>
      </c>
      <c r="Q14" s="31">
        <v>56</v>
      </c>
      <c r="R14" s="4">
        <f t="shared" si="2"/>
        <v>8.235294117647058</v>
      </c>
      <c r="S14" s="94">
        <v>17</v>
      </c>
      <c r="T14" s="4">
        <f t="shared" si="3"/>
        <v>8.0952380952380949</v>
      </c>
      <c r="U14" s="31">
        <v>0</v>
      </c>
      <c r="V14" s="4">
        <f t="shared" si="4"/>
        <v>0</v>
      </c>
      <c r="W14" s="31">
        <v>0</v>
      </c>
      <c r="X14" s="4">
        <f t="shared" si="5"/>
        <v>0</v>
      </c>
      <c r="Y14" s="31">
        <v>0</v>
      </c>
      <c r="Z14" s="4">
        <f t="shared" si="6"/>
        <v>0</v>
      </c>
      <c r="AA14" s="8">
        <v>0</v>
      </c>
      <c r="AB14" s="4">
        <f t="shared" si="7"/>
        <v>0</v>
      </c>
      <c r="AC14" s="213">
        <v>0</v>
      </c>
      <c r="AD14" s="15">
        <f t="shared" si="8"/>
        <v>0</v>
      </c>
      <c r="AE14" s="87">
        <v>0</v>
      </c>
      <c r="AF14" s="15">
        <f t="shared" si="9"/>
        <v>0</v>
      </c>
      <c r="AG14" s="87">
        <v>0</v>
      </c>
      <c r="AH14" s="15">
        <f t="shared" si="10"/>
        <v>0</v>
      </c>
      <c r="AI14" s="15">
        <v>4.3</v>
      </c>
      <c r="AJ14" s="21">
        <v>44</v>
      </c>
      <c r="AK14" s="21">
        <v>76</v>
      </c>
      <c r="AL14" s="27"/>
      <c r="AM14" s="27"/>
      <c r="AN14" s="27">
        <v>38</v>
      </c>
      <c r="AO14" s="27"/>
      <c r="AP14" s="27"/>
      <c r="AQ14" s="27">
        <v>100</v>
      </c>
      <c r="AR14" s="27"/>
      <c r="AS14" s="27"/>
      <c r="AT14" s="27"/>
      <c r="AU14" s="15">
        <f t="shared" si="11"/>
        <v>7.9200000000000008</v>
      </c>
      <c r="AV14" s="15">
        <f t="shared" si="12"/>
        <v>13.68</v>
      </c>
      <c r="AW14" s="15">
        <f t="shared" si="13"/>
        <v>0</v>
      </c>
      <c r="AX14" s="15">
        <f t="shared" si="14"/>
        <v>0</v>
      </c>
      <c r="AY14" s="15">
        <f t="shared" si="15"/>
        <v>6.84</v>
      </c>
      <c r="AZ14" s="88">
        <f t="shared" si="16"/>
        <v>0</v>
      </c>
      <c r="BA14" s="4">
        <f t="shared" si="17"/>
        <v>0</v>
      </c>
      <c r="BB14" s="4">
        <f t="shared" si="18"/>
        <v>18</v>
      </c>
      <c r="BC14" s="4">
        <f t="shared" si="19"/>
        <v>0</v>
      </c>
      <c r="BD14" s="4">
        <f t="shared" si="20"/>
        <v>0</v>
      </c>
      <c r="BE14" s="25">
        <f t="shared" si="21"/>
        <v>0</v>
      </c>
      <c r="BF14" s="205">
        <f>SUM(AU14:BE14)+SUM(C14:L14)+N14+P14+R14+T14+V14+X14+Z14+AB14+AD14+AF14+AH14+AI14</f>
        <v>94.118483389868587</v>
      </c>
    </row>
    <row r="15" spans="1:58" x14ac:dyDescent="0.25">
      <c r="A15" s="155">
        <v>8146</v>
      </c>
      <c r="B15" s="14" t="s">
        <v>75</v>
      </c>
      <c r="C15" s="4">
        <v>0.5</v>
      </c>
      <c r="D15" s="4"/>
      <c r="E15" s="4"/>
      <c r="F15" s="4"/>
      <c r="G15" s="4"/>
      <c r="H15" s="4"/>
      <c r="I15" s="4"/>
      <c r="J15" s="4"/>
      <c r="K15" s="4"/>
      <c r="L15" s="4">
        <v>1</v>
      </c>
      <c r="M15" s="94">
        <v>23</v>
      </c>
      <c r="N15" s="4">
        <f t="shared" si="0"/>
        <v>7.4193548387096779</v>
      </c>
      <c r="O15" s="94">
        <v>35</v>
      </c>
      <c r="P15" s="4">
        <f t="shared" si="1"/>
        <v>9.4594594594594597</v>
      </c>
      <c r="Q15" s="31">
        <v>67</v>
      </c>
      <c r="R15" s="4">
        <f t="shared" si="2"/>
        <v>9.8529411764705888</v>
      </c>
      <c r="S15" s="31">
        <v>0</v>
      </c>
      <c r="T15" s="4">
        <f t="shared" si="3"/>
        <v>0</v>
      </c>
      <c r="U15" s="31">
        <v>0</v>
      </c>
      <c r="V15" s="4">
        <f t="shared" si="4"/>
        <v>0</v>
      </c>
      <c r="W15" s="31">
        <v>0</v>
      </c>
      <c r="X15" s="4">
        <f t="shared" si="5"/>
        <v>0</v>
      </c>
      <c r="Y15" s="31">
        <v>0</v>
      </c>
      <c r="Z15" s="4">
        <f t="shared" si="6"/>
        <v>0</v>
      </c>
      <c r="AA15" s="94">
        <v>33</v>
      </c>
      <c r="AB15" s="4">
        <f t="shared" si="7"/>
        <v>8.9189189189189193</v>
      </c>
      <c r="AC15" s="213">
        <v>0</v>
      </c>
      <c r="AD15" s="15">
        <f t="shared" si="8"/>
        <v>0</v>
      </c>
      <c r="AE15" s="87">
        <v>0</v>
      </c>
      <c r="AF15" s="15">
        <f t="shared" si="9"/>
        <v>0</v>
      </c>
      <c r="AG15" s="87">
        <v>0</v>
      </c>
      <c r="AH15" s="15">
        <f t="shared" si="10"/>
        <v>0</v>
      </c>
      <c r="AI15" s="121">
        <v>4.7</v>
      </c>
      <c r="AJ15" s="17">
        <v>58</v>
      </c>
      <c r="AK15" s="17">
        <v>76</v>
      </c>
      <c r="AL15" s="18">
        <v>83</v>
      </c>
      <c r="AM15" s="18"/>
      <c r="AN15" s="19">
        <v>61.5</v>
      </c>
      <c r="AO15" s="18"/>
      <c r="AP15" s="18"/>
      <c r="AQ15" s="18"/>
      <c r="AR15" s="18"/>
      <c r="AS15" s="18"/>
      <c r="AT15" s="18"/>
      <c r="AU15" s="15">
        <f t="shared" si="11"/>
        <v>10.44</v>
      </c>
      <c r="AV15" s="15">
        <f t="shared" si="12"/>
        <v>13.68</v>
      </c>
      <c r="AW15" s="15">
        <f t="shared" si="13"/>
        <v>14.940000000000001</v>
      </c>
      <c r="AX15" s="15">
        <f t="shared" si="14"/>
        <v>0</v>
      </c>
      <c r="AY15" s="15">
        <f t="shared" si="15"/>
        <v>11.07</v>
      </c>
      <c r="AZ15" s="88">
        <f t="shared" si="16"/>
        <v>0</v>
      </c>
      <c r="BA15" s="4">
        <f t="shared" si="17"/>
        <v>0</v>
      </c>
      <c r="BB15" s="4">
        <f t="shared" si="18"/>
        <v>0</v>
      </c>
      <c r="BC15" s="4">
        <f t="shared" si="19"/>
        <v>0</v>
      </c>
      <c r="BD15" s="4">
        <f t="shared" si="20"/>
        <v>0</v>
      </c>
      <c r="BE15" s="25">
        <f t="shared" si="21"/>
        <v>0</v>
      </c>
      <c r="BF15" s="205">
        <f>SUM(AU15:BE15)+SUM(C15:L15)+N15+P15+R15+T15+V15+X15+Z15+AB15+AD15+AF15+AH15+AI15</f>
        <v>91.980674393558658</v>
      </c>
    </row>
    <row r="16" spans="1:58" x14ac:dyDescent="0.25">
      <c r="A16" s="155">
        <v>1638</v>
      </c>
      <c r="B16" s="14" t="s">
        <v>75</v>
      </c>
      <c r="C16" s="4"/>
      <c r="D16" s="4"/>
      <c r="E16" s="4"/>
      <c r="F16" s="4"/>
      <c r="G16" s="4"/>
      <c r="H16" s="4"/>
      <c r="I16" s="4"/>
      <c r="J16" s="4">
        <v>3</v>
      </c>
      <c r="K16" s="4"/>
      <c r="L16" s="4"/>
      <c r="M16" s="94">
        <v>21</v>
      </c>
      <c r="N16" s="4">
        <f t="shared" si="0"/>
        <v>6.7741935483870961</v>
      </c>
      <c r="O16" s="94">
        <v>33</v>
      </c>
      <c r="P16" s="4">
        <f t="shared" si="1"/>
        <v>8.9189189189189193</v>
      </c>
      <c r="Q16" s="31">
        <v>59</v>
      </c>
      <c r="R16" s="4">
        <f t="shared" si="2"/>
        <v>8.6764705882352935</v>
      </c>
      <c r="S16" s="31">
        <v>0</v>
      </c>
      <c r="T16" s="4">
        <f t="shared" si="3"/>
        <v>0</v>
      </c>
      <c r="U16" s="31">
        <v>0</v>
      </c>
      <c r="V16" s="4">
        <f t="shared" si="4"/>
        <v>0</v>
      </c>
      <c r="W16" s="31">
        <v>0</v>
      </c>
      <c r="X16" s="4">
        <f t="shared" si="5"/>
        <v>0</v>
      </c>
      <c r="Y16" s="31">
        <v>0</v>
      </c>
      <c r="Z16" s="4">
        <f t="shared" si="6"/>
        <v>0</v>
      </c>
      <c r="AA16" s="94">
        <v>31</v>
      </c>
      <c r="AB16" s="4">
        <f t="shared" si="7"/>
        <v>8.378378378378379</v>
      </c>
      <c r="AC16" s="213">
        <v>0</v>
      </c>
      <c r="AD16" s="15">
        <f t="shared" si="8"/>
        <v>0</v>
      </c>
      <c r="AE16" s="87">
        <v>0</v>
      </c>
      <c r="AF16" s="15">
        <f t="shared" si="9"/>
        <v>0</v>
      </c>
      <c r="AG16" s="87">
        <v>0</v>
      </c>
      <c r="AH16" s="15">
        <f t="shared" si="10"/>
        <v>0</v>
      </c>
      <c r="AI16" s="15">
        <v>4.4000000000000004</v>
      </c>
      <c r="AJ16" s="74">
        <v>64</v>
      </c>
      <c r="AK16" s="21">
        <v>86</v>
      </c>
      <c r="AL16" s="15">
        <v>65</v>
      </c>
      <c r="AM16" s="15"/>
      <c r="AN16" s="15">
        <v>71</v>
      </c>
      <c r="AO16" s="15"/>
      <c r="AP16" s="15"/>
      <c r="AQ16" s="15"/>
      <c r="AR16" s="15"/>
      <c r="AS16" s="15"/>
      <c r="AT16" s="15"/>
      <c r="AU16" s="15">
        <f t="shared" si="11"/>
        <v>11.520000000000001</v>
      </c>
      <c r="AV16" s="15">
        <f t="shared" si="12"/>
        <v>15.48</v>
      </c>
      <c r="AW16" s="15">
        <f t="shared" si="13"/>
        <v>11.700000000000001</v>
      </c>
      <c r="AX16" s="15">
        <f t="shared" si="14"/>
        <v>0</v>
      </c>
      <c r="AY16" s="15">
        <f t="shared" si="15"/>
        <v>12.78</v>
      </c>
      <c r="AZ16" s="88">
        <f t="shared" si="16"/>
        <v>0</v>
      </c>
      <c r="BA16" s="4">
        <f t="shared" si="17"/>
        <v>0</v>
      </c>
      <c r="BB16" s="4">
        <f t="shared" si="18"/>
        <v>0</v>
      </c>
      <c r="BC16" s="4">
        <f t="shared" si="19"/>
        <v>0</v>
      </c>
      <c r="BD16" s="4">
        <f t="shared" si="20"/>
        <v>0</v>
      </c>
      <c r="BE16" s="25">
        <f t="shared" si="21"/>
        <v>0</v>
      </c>
      <c r="BF16" s="205">
        <f>SUM(AU16:BE16)+SUM(C16:L16)+N16+P16+R16+T16+V16+X16+Z16+AB16+AD16+AF16+AH16+AI16</f>
        <v>91.627961433919694</v>
      </c>
    </row>
    <row r="17" spans="1:60" x14ac:dyDescent="0.25">
      <c r="A17" s="155">
        <v>2754</v>
      </c>
      <c r="B17" s="14" t="s">
        <v>75</v>
      </c>
      <c r="C17" s="4">
        <v>0.5</v>
      </c>
      <c r="D17" s="4"/>
      <c r="E17" s="4"/>
      <c r="F17" s="4"/>
      <c r="G17" s="4"/>
      <c r="H17" s="4"/>
      <c r="I17" s="4"/>
      <c r="J17" s="4">
        <v>3</v>
      </c>
      <c r="K17" s="4"/>
      <c r="L17" s="4"/>
      <c r="M17" s="94">
        <v>26</v>
      </c>
      <c r="N17" s="4">
        <f t="shared" si="0"/>
        <v>8.387096774193548</v>
      </c>
      <c r="O17" s="94">
        <v>34</v>
      </c>
      <c r="P17" s="4">
        <f t="shared" si="1"/>
        <v>9.1891891891891895</v>
      </c>
      <c r="Q17" s="31">
        <v>63</v>
      </c>
      <c r="R17" s="4">
        <f t="shared" si="2"/>
        <v>9.264705882352942</v>
      </c>
      <c r="S17" s="31">
        <v>0</v>
      </c>
      <c r="T17" s="4">
        <f t="shared" si="3"/>
        <v>0</v>
      </c>
      <c r="U17" s="31">
        <v>0</v>
      </c>
      <c r="V17" s="4">
        <f t="shared" si="4"/>
        <v>0</v>
      </c>
      <c r="W17" s="31">
        <v>0</v>
      </c>
      <c r="X17" s="4">
        <f t="shared" si="5"/>
        <v>0</v>
      </c>
      <c r="Y17" s="31">
        <v>0</v>
      </c>
      <c r="Z17" s="4">
        <f t="shared" si="6"/>
        <v>0</v>
      </c>
      <c r="AA17" s="94">
        <v>34</v>
      </c>
      <c r="AB17" s="4">
        <f t="shared" si="7"/>
        <v>9.1891891891891895</v>
      </c>
      <c r="AC17" s="213">
        <v>0</v>
      </c>
      <c r="AD17" s="15">
        <f t="shared" si="8"/>
        <v>0</v>
      </c>
      <c r="AE17" s="87">
        <v>0</v>
      </c>
      <c r="AF17" s="15">
        <f t="shared" si="9"/>
        <v>0</v>
      </c>
      <c r="AG17" s="87">
        <v>0</v>
      </c>
      <c r="AH17" s="15">
        <f t="shared" si="10"/>
        <v>0</v>
      </c>
      <c r="AI17" s="15">
        <v>4.8</v>
      </c>
      <c r="AJ17" s="74">
        <v>49</v>
      </c>
      <c r="AK17" s="21">
        <v>83</v>
      </c>
      <c r="AL17" s="15">
        <v>75</v>
      </c>
      <c r="AM17" s="15"/>
      <c r="AN17" s="15">
        <v>52</v>
      </c>
      <c r="AO17" s="15"/>
      <c r="AP17" s="15"/>
      <c r="AQ17" s="15"/>
      <c r="AR17" s="15"/>
      <c r="AS17" s="15"/>
      <c r="AT17" s="15"/>
      <c r="AU17" s="15">
        <f t="shared" si="11"/>
        <v>8.82</v>
      </c>
      <c r="AV17" s="15">
        <f t="shared" si="12"/>
        <v>14.940000000000001</v>
      </c>
      <c r="AW17" s="15">
        <f t="shared" si="13"/>
        <v>13.5</v>
      </c>
      <c r="AX17" s="15">
        <f t="shared" si="14"/>
        <v>0</v>
      </c>
      <c r="AY17" s="15">
        <f t="shared" si="15"/>
        <v>9.3600000000000012</v>
      </c>
      <c r="AZ17" s="88">
        <f t="shared" si="16"/>
        <v>0</v>
      </c>
      <c r="BA17" s="4">
        <f t="shared" si="17"/>
        <v>0</v>
      </c>
      <c r="BB17" s="4">
        <f t="shared" si="18"/>
        <v>0</v>
      </c>
      <c r="BC17" s="4">
        <f t="shared" si="19"/>
        <v>0</v>
      </c>
      <c r="BD17" s="4">
        <f t="shared" si="20"/>
        <v>0</v>
      </c>
      <c r="BE17" s="25">
        <f t="shared" si="21"/>
        <v>0</v>
      </c>
      <c r="BF17" s="205">
        <f>SUM(AU17:BE17)+SUM(C17:L17)+N17+P17+R17+T17+V17+X17+Z17+AB17+AD17+AF17+AH17+AI17</f>
        <v>90.950181034924881</v>
      </c>
    </row>
    <row r="18" spans="1:60" x14ac:dyDescent="0.25">
      <c r="A18" s="155">
        <v>2978</v>
      </c>
      <c r="B18" s="14" t="s">
        <v>75</v>
      </c>
      <c r="C18" s="7">
        <v>0.5</v>
      </c>
      <c r="D18" s="7"/>
      <c r="E18" s="7"/>
      <c r="F18" s="7">
        <v>4</v>
      </c>
      <c r="G18" s="7"/>
      <c r="H18" s="7"/>
      <c r="I18" s="7"/>
      <c r="J18" s="7"/>
      <c r="K18" s="7"/>
      <c r="L18" s="7"/>
      <c r="M18" s="94">
        <v>27</v>
      </c>
      <c r="N18" s="4">
        <f t="shared" si="0"/>
        <v>8.7096774193548381</v>
      </c>
      <c r="O18" s="94">
        <v>29</v>
      </c>
      <c r="P18" s="4">
        <f t="shared" si="1"/>
        <v>7.8378378378378377</v>
      </c>
      <c r="Q18" s="31">
        <v>65</v>
      </c>
      <c r="R18" s="4">
        <f t="shared" si="2"/>
        <v>9.5588235294117645</v>
      </c>
      <c r="S18" s="31">
        <v>0</v>
      </c>
      <c r="T18" s="4">
        <f t="shared" si="3"/>
        <v>0</v>
      </c>
      <c r="U18" s="31">
        <v>0</v>
      </c>
      <c r="V18" s="4">
        <f t="shared" si="4"/>
        <v>0</v>
      </c>
      <c r="W18" s="31">
        <v>0</v>
      </c>
      <c r="X18" s="4">
        <f t="shared" si="5"/>
        <v>0</v>
      </c>
      <c r="Y18" s="31">
        <v>0</v>
      </c>
      <c r="Z18" s="4">
        <f t="shared" si="6"/>
        <v>0</v>
      </c>
      <c r="AA18" s="94">
        <v>31</v>
      </c>
      <c r="AB18" s="4">
        <f t="shared" si="7"/>
        <v>8.378378378378379</v>
      </c>
      <c r="AC18" s="213">
        <v>0</v>
      </c>
      <c r="AD18" s="15">
        <f t="shared" si="8"/>
        <v>0</v>
      </c>
      <c r="AE18" s="87">
        <v>0</v>
      </c>
      <c r="AF18" s="15">
        <f t="shared" si="9"/>
        <v>0</v>
      </c>
      <c r="AG18" s="87">
        <v>0</v>
      </c>
      <c r="AH18" s="15">
        <f t="shared" si="10"/>
        <v>0</v>
      </c>
      <c r="AI18" s="15">
        <v>4.5</v>
      </c>
      <c r="AJ18" s="21">
        <v>36</v>
      </c>
      <c r="AK18" s="21">
        <v>74</v>
      </c>
      <c r="AL18" s="27">
        <v>80</v>
      </c>
      <c r="AM18" s="27"/>
      <c r="AN18" s="27">
        <v>67</v>
      </c>
      <c r="AO18" s="27"/>
      <c r="AP18" s="27"/>
      <c r="AQ18" s="27"/>
      <c r="AR18" s="27"/>
      <c r="AS18" s="27"/>
      <c r="AT18" s="27"/>
      <c r="AU18" s="15">
        <f t="shared" si="11"/>
        <v>6.48</v>
      </c>
      <c r="AV18" s="15">
        <f t="shared" si="12"/>
        <v>13.32</v>
      </c>
      <c r="AW18" s="15">
        <f t="shared" si="13"/>
        <v>14.4</v>
      </c>
      <c r="AX18" s="15">
        <f t="shared" si="14"/>
        <v>0</v>
      </c>
      <c r="AY18" s="15">
        <f t="shared" si="15"/>
        <v>12.06</v>
      </c>
      <c r="AZ18" s="88">
        <f t="shared" si="16"/>
        <v>0</v>
      </c>
      <c r="BA18" s="4">
        <f t="shared" si="17"/>
        <v>0</v>
      </c>
      <c r="BB18" s="4">
        <f t="shared" si="18"/>
        <v>0</v>
      </c>
      <c r="BC18" s="4">
        <f t="shared" si="19"/>
        <v>0</v>
      </c>
      <c r="BD18" s="4">
        <f t="shared" si="20"/>
        <v>0</v>
      </c>
      <c r="BE18" s="25">
        <f t="shared" si="21"/>
        <v>0</v>
      </c>
      <c r="BF18" s="205">
        <f>SUM(AU18:BE18)+SUM(C18:L18)+N18+P18+R18+T18+V18+X18+Z18+AB18+AD18+AF18+AH18+AI18</f>
        <v>89.744717164982831</v>
      </c>
    </row>
    <row r="19" spans="1:60" x14ac:dyDescent="0.25">
      <c r="A19" s="196">
        <v>3117</v>
      </c>
      <c r="B19" s="14" t="s">
        <v>75</v>
      </c>
      <c r="C19" s="33"/>
      <c r="D19" s="34"/>
      <c r="E19" s="33"/>
      <c r="F19" s="33"/>
      <c r="G19" s="33"/>
      <c r="H19" s="33"/>
      <c r="I19" s="33"/>
      <c r="J19" s="33"/>
      <c r="K19" s="33"/>
      <c r="L19" s="33"/>
      <c r="M19" s="97">
        <v>27</v>
      </c>
      <c r="N19" s="32">
        <f t="shared" si="0"/>
        <v>8.7096774193548381</v>
      </c>
      <c r="O19" s="97">
        <v>33</v>
      </c>
      <c r="P19" s="32">
        <f t="shared" si="1"/>
        <v>8.9189189189189193</v>
      </c>
      <c r="Q19" s="97">
        <v>66</v>
      </c>
      <c r="R19" s="32">
        <f t="shared" si="2"/>
        <v>9.7058823529411757</v>
      </c>
      <c r="S19" s="97">
        <v>0</v>
      </c>
      <c r="T19" s="32">
        <f t="shared" si="3"/>
        <v>0</v>
      </c>
      <c r="U19" s="97">
        <v>0</v>
      </c>
      <c r="V19" s="32">
        <f t="shared" si="4"/>
        <v>0</v>
      </c>
      <c r="W19" s="97">
        <v>0</v>
      </c>
      <c r="X19" s="32">
        <f t="shared" si="5"/>
        <v>0</v>
      </c>
      <c r="Y19" s="97">
        <v>0</v>
      </c>
      <c r="Z19" s="32">
        <f t="shared" si="6"/>
        <v>0</v>
      </c>
      <c r="AA19" s="34">
        <v>33</v>
      </c>
      <c r="AB19" s="32">
        <f t="shared" si="7"/>
        <v>8.9189189189189193</v>
      </c>
      <c r="AC19" s="214">
        <v>0</v>
      </c>
      <c r="AD19" s="42">
        <f t="shared" si="8"/>
        <v>0</v>
      </c>
      <c r="AE19" s="218">
        <v>0</v>
      </c>
      <c r="AF19" s="42">
        <f t="shared" si="9"/>
        <v>0</v>
      </c>
      <c r="AG19" s="218">
        <v>0</v>
      </c>
      <c r="AH19" s="42">
        <f t="shared" si="10"/>
        <v>0</v>
      </c>
      <c r="AI19" s="83">
        <v>4.9000000000000004</v>
      </c>
      <c r="AJ19" s="83">
        <v>36</v>
      </c>
      <c r="AK19" s="83"/>
      <c r="AL19" s="83">
        <v>83</v>
      </c>
      <c r="AM19" s="83"/>
      <c r="AN19" s="83">
        <v>78.5</v>
      </c>
      <c r="AO19" s="83"/>
      <c r="AP19" s="83"/>
      <c r="AQ19" s="83">
        <v>71</v>
      </c>
      <c r="AR19" s="83"/>
      <c r="AS19" s="83"/>
      <c r="AT19" s="83"/>
      <c r="AU19" s="15">
        <f t="shared" si="11"/>
        <v>6.48</v>
      </c>
      <c r="AV19" s="15">
        <f t="shared" si="12"/>
        <v>0</v>
      </c>
      <c r="AW19" s="15">
        <f t="shared" si="13"/>
        <v>14.940000000000001</v>
      </c>
      <c r="AX19" s="15">
        <f t="shared" si="14"/>
        <v>0</v>
      </c>
      <c r="AY19" s="15">
        <f t="shared" si="15"/>
        <v>14.129999999999999</v>
      </c>
      <c r="AZ19" s="88">
        <f t="shared" si="16"/>
        <v>0</v>
      </c>
      <c r="BA19" s="4">
        <f t="shared" si="17"/>
        <v>0</v>
      </c>
      <c r="BB19" s="4">
        <f t="shared" si="18"/>
        <v>12.78</v>
      </c>
      <c r="BC19" s="4">
        <f t="shared" si="19"/>
        <v>0</v>
      </c>
      <c r="BD19" s="4">
        <f t="shared" si="20"/>
        <v>0</v>
      </c>
      <c r="BE19" s="25">
        <f t="shared" si="21"/>
        <v>0</v>
      </c>
      <c r="BF19" s="205">
        <f>SUM(AU19:BE19)+SUM(C19:L19)+N19+P19+R19+T19+V19+X19+Z19+AB19+AD19+AF19+AH19+AI19</f>
        <v>89.483397610133864</v>
      </c>
    </row>
    <row r="20" spans="1:60" x14ac:dyDescent="0.25">
      <c r="A20" s="155">
        <v>2809</v>
      </c>
      <c r="B20" s="14" t="s">
        <v>75</v>
      </c>
      <c r="C20" s="4"/>
      <c r="D20" s="4"/>
      <c r="E20" s="4"/>
      <c r="F20" s="4"/>
      <c r="G20" s="4"/>
      <c r="H20" s="4">
        <v>1</v>
      </c>
      <c r="I20" s="4"/>
      <c r="J20" s="4"/>
      <c r="K20" s="4"/>
      <c r="L20" s="4"/>
      <c r="M20" s="94">
        <v>24</v>
      </c>
      <c r="N20" s="4">
        <f t="shared" si="0"/>
        <v>7.741935483870968</v>
      </c>
      <c r="O20" s="94">
        <v>33</v>
      </c>
      <c r="P20" s="4">
        <f t="shared" si="1"/>
        <v>8.9189189189189193</v>
      </c>
      <c r="Q20" s="31">
        <v>67</v>
      </c>
      <c r="R20" s="4">
        <f t="shared" si="2"/>
        <v>9.8529411764705888</v>
      </c>
      <c r="S20" s="31">
        <v>0</v>
      </c>
      <c r="T20" s="4">
        <f t="shared" si="3"/>
        <v>0</v>
      </c>
      <c r="U20" s="31">
        <v>0</v>
      </c>
      <c r="V20" s="4">
        <f t="shared" si="4"/>
        <v>0</v>
      </c>
      <c r="W20" s="31">
        <v>0</v>
      </c>
      <c r="X20" s="4">
        <f t="shared" si="5"/>
        <v>0</v>
      </c>
      <c r="Y20" s="31">
        <v>0</v>
      </c>
      <c r="Z20" s="4">
        <f t="shared" si="6"/>
        <v>0</v>
      </c>
      <c r="AA20" s="94">
        <v>34</v>
      </c>
      <c r="AB20" s="4">
        <f t="shared" si="7"/>
        <v>9.1891891891891895</v>
      </c>
      <c r="AC20" s="213">
        <v>0</v>
      </c>
      <c r="AD20" s="15">
        <f t="shared" si="8"/>
        <v>0</v>
      </c>
      <c r="AE20" s="87">
        <v>0</v>
      </c>
      <c r="AF20" s="15">
        <f t="shared" si="9"/>
        <v>0</v>
      </c>
      <c r="AG20" s="87">
        <v>0</v>
      </c>
      <c r="AH20" s="15">
        <f t="shared" si="10"/>
        <v>0</v>
      </c>
      <c r="AI20" s="121">
        <v>4.8</v>
      </c>
      <c r="AJ20" s="17">
        <v>43</v>
      </c>
      <c r="AK20" s="17">
        <v>82</v>
      </c>
      <c r="AL20" s="18">
        <v>77</v>
      </c>
      <c r="AM20" s="18"/>
      <c r="AN20" s="19">
        <v>64.5</v>
      </c>
      <c r="AO20" s="18"/>
      <c r="AP20" s="18"/>
      <c r="AQ20" s="18"/>
      <c r="AR20" s="18"/>
      <c r="AS20" s="18"/>
      <c r="AT20" s="18"/>
      <c r="AU20" s="15">
        <f t="shared" si="11"/>
        <v>7.74</v>
      </c>
      <c r="AV20" s="15">
        <f t="shared" si="12"/>
        <v>14.76</v>
      </c>
      <c r="AW20" s="15">
        <f t="shared" si="13"/>
        <v>13.860000000000001</v>
      </c>
      <c r="AX20" s="15">
        <f t="shared" si="14"/>
        <v>0</v>
      </c>
      <c r="AY20" s="15">
        <f t="shared" si="15"/>
        <v>11.610000000000001</v>
      </c>
      <c r="AZ20" s="88">
        <f t="shared" si="16"/>
        <v>0</v>
      </c>
      <c r="BA20" s="4">
        <f t="shared" si="17"/>
        <v>0</v>
      </c>
      <c r="BB20" s="4">
        <f t="shared" si="18"/>
        <v>0</v>
      </c>
      <c r="BC20" s="4">
        <f t="shared" si="19"/>
        <v>0</v>
      </c>
      <c r="BD20" s="4">
        <f t="shared" si="20"/>
        <v>0</v>
      </c>
      <c r="BE20" s="25">
        <f t="shared" si="21"/>
        <v>0</v>
      </c>
      <c r="BF20" s="205">
        <f>SUM(AU20:BE20)+SUM(C20:L20)+N20+P20+R20+T20+V20+X20+Z20+AB20+AD20+AF20+AH20+AI20</f>
        <v>89.472984768449663</v>
      </c>
    </row>
    <row r="21" spans="1:60" x14ac:dyDescent="0.25">
      <c r="A21" s="155">
        <v>2125</v>
      </c>
      <c r="B21" s="14" t="s">
        <v>75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94">
        <v>27</v>
      </c>
      <c r="N21" s="4">
        <f t="shared" si="0"/>
        <v>8.7096774193548381</v>
      </c>
      <c r="O21" s="94">
        <v>33</v>
      </c>
      <c r="P21" s="4">
        <f t="shared" si="1"/>
        <v>8.9189189189189193</v>
      </c>
      <c r="Q21" s="31">
        <v>0</v>
      </c>
      <c r="R21" s="4">
        <f t="shared" si="2"/>
        <v>0</v>
      </c>
      <c r="S21" s="31" t="s">
        <v>48</v>
      </c>
      <c r="T21" s="4">
        <f t="shared" si="3"/>
        <v>8.0952380952380949</v>
      </c>
      <c r="U21" s="31">
        <v>0</v>
      </c>
      <c r="V21" s="4">
        <f t="shared" si="4"/>
        <v>0</v>
      </c>
      <c r="W21" s="31">
        <v>0</v>
      </c>
      <c r="X21" s="4">
        <f t="shared" si="5"/>
        <v>0</v>
      </c>
      <c r="Y21" s="31">
        <v>0</v>
      </c>
      <c r="Z21" s="4">
        <f t="shared" si="6"/>
        <v>0</v>
      </c>
      <c r="AA21" s="94">
        <v>35</v>
      </c>
      <c r="AB21" s="4">
        <f t="shared" si="7"/>
        <v>9.4594594594594597</v>
      </c>
      <c r="AC21" s="213">
        <v>0</v>
      </c>
      <c r="AD21" s="15">
        <f t="shared" si="8"/>
        <v>0</v>
      </c>
      <c r="AE21" s="87">
        <v>0</v>
      </c>
      <c r="AF21" s="15">
        <f t="shared" si="9"/>
        <v>0</v>
      </c>
      <c r="AG21" s="87">
        <v>0</v>
      </c>
      <c r="AH21" s="15">
        <f t="shared" si="10"/>
        <v>0</v>
      </c>
      <c r="AI21" s="121">
        <v>5</v>
      </c>
      <c r="AJ21" s="17">
        <v>66</v>
      </c>
      <c r="AK21" s="17">
        <v>66</v>
      </c>
      <c r="AL21" s="18"/>
      <c r="AM21" s="18"/>
      <c r="AN21" s="19">
        <v>72.5</v>
      </c>
      <c r="AO21" s="18"/>
      <c r="AP21" s="18"/>
      <c r="AQ21" s="18"/>
      <c r="AR21" s="18">
        <v>66</v>
      </c>
      <c r="AS21" s="18"/>
      <c r="AT21" s="18"/>
      <c r="AU21" s="15">
        <f t="shared" si="11"/>
        <v>11.879999999999999</v>
      </c>
      <c r="AV21" s="15">
        <f t="shared" si="12"/>
        <v>11.879999999999999</v>
      </c>
      <c r="AW21" s="15">
        <f t="shared" si="13"/>
        <v>0</v>
      </c>
      <c r="AX21" s="15">
        <f t="shared" si="14"/>
        <v>0</v>
      </c>
      <c r="AY21" s="15">
        <f t="shared" si="15"/>
        <v>13.05</v>
      </c>
      <c r="AZ21" s="88">
        <f t="shared" si="16"/>
        <v>0</v>
      </c>
      <c r="BA21" s="4">
        <f t="shared" si="17"/>
        <v>0</v>
      </c>
      <c r="BB21" s="4">
        <f t="shared" si="18"/>
        <v>0</v>
      </c>
      <c r="BC21" s="4">
        <f t="shared" si="19"/>
        <v>11.879999999999999</v>
      </c>
      <c r="BD21" s="4">
        <f t="shared" si="20"/>
        <v>0</v>
      </c>
      <c r="BE21" s="25">
        <f t="shared" si="21"/>
        <v>0</v>
      </c>
      <c r="BF21" s="205">
        <f>SUM(AU21:BE21)+SUM(C21:L21)+N21+P21+R21+T21+V21+X21+Z21+AB21+AD21+AF21+AH21+AI21</f>
        <v>88.873293892971304</v>
      </c>
    </row>
    <row r="22" spans="1:60" x14ac:dyDescent="0.25">
      <c r="A22" s="155">
        <v>5453</v>
      </c>
      <c r="B22" s="14" t="s">
        <v>75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  <c r="M22" s="94">
        <v>23</v>
      </c>
      <c r="N22" s="4">
        <f t="shared" si="0"/>
        <v>7.4193548387096779</v>
      </c>
      <c r="O22" s="94">
        <v>29</v>
      </c>
      <c r="P22" s="4">
        <f t="shared" si="1"/>
        <v>7.8378378378378377</v>
      </c>
      <c r="Q22" s="31">
        <v>51</v>
      </c>
      <c r="R22" s="4">
        <f t="shared" si="2"/>
        <v>7.5</v>
      </c>
      <c r="S22" s="31">
        <v>0</v>
      </c>
      <c r="T22" s="4">
        <f t="shared" si="3"/>
        <v>0</v>
      </c>
      <c r="U22" s="31">
        <v>0</v>
      </c>
      <c r="V22" s="4">
        <f t="shared" si="4"/>
        <v>0</v>
      </c>
      <c r="W22" s="31">
        <v>0</v>
      </c>
      <c r="X22" s="4">
        <f t="shared" si="5"/>
        <v>0</v>
      </c>
      <c r="Y22" s="31">
        <v>0</v>
      </c>
      <c r="Z22" s="4">
        <f t="shared" si="6"/>
        <v>0</v>
      </c>
      <c r="AA22" s="94">
        <v>34</v>
      </c>
      <c r="AB22" s="4">
        <f t="shared" si="7"/>
        <v>9.1891891891891895</v>
      </c>
      <c r="AC22" s="31">
        <v>0</v>
      </c>
      <c r="AD22" s="49">
        <f t="shared" si="8"/>
        <v>0</v>
      </c>
      <c r="AE22" s="30">
        <v>0</v>
      </c>
      <c r="AF22" s="49">
        <f t="shared" si="9"/>
        <v>0</v>
      </c>
      <c r="AG22" s="30">
        <v>0</v>
      </c>
      <c r="AH22" s="49">
        <f t="shared" si="10"/>
        <v>0</v>
      </c>
      <c r="AI22" s="203">
        <v>4.5999999999999996</v>
      </c>
      <c r="AJ22" s="13">
        <v>40</v>
      </c>
      <c r="AK22" s="13">
        <v>76</v>
      </c>
      <c r="AL22" s="39">
        <v>76</v>
      </c>
      <c r="AM22" s="39"/>
      <c r="AN22" s="66">
        <v>85</v>
      </c>
      <c r="AO22" s="39"/>
      <c r="AP22" s="39"/>
      <c r="AQ22" s="39"/>
      <c r="AR22" s="39"/>
      <c r="AS22" s="39"/>
      <c r="AT22" s="39"/>
      <c r="AU22" s="49">
        <f t="shared" si="11"/>
        <v>7.2</v>
      </c>
      <c r="AV22" s="49">
        <f t="shared" si="12"/>
        <v>13.68</v>
      </c>
      <c r="AW22" s="49">
        <f t="shared" si="13"/>
        <v>13.68</v>
      </c>
      <c r="AX22" s="49">
        <f t="shared" si="14"/>
        <v>0</v>
      </c>
      <c r="AY22" s="49">
        <f t="shared" si="15"/>
        <v>15.3</v>
      </c>
      <c r="AZ22" s="4">
        <f t="shared" si="16"/>
        <v>0</v>
      </c>
      <c r="BA22" s="4">
        <f t="shared" si="17"/>
        <v>0</v>
      </c>
      <c r="BB22" s="4">
        <f t="shared" si="18"/>
        <v>0</v>
      </c>
      <c r="BC22" s="4">
        <f t="shared" si="19"/>
        <v>0</v>
      </c>
      <c r="BD22" s="4">
        <f t="shared" si="20"/>
        <v>0</v>
      </c>
      <c r="BE22" s="25">
        <f t="shared" si="21"/>
        <v>0</v>
      </c>
      <c r="BF22" s="205">
        <f>SUM(AU22:BE22)+SUM(C22:L22)+N22+P22+R22+T22+V22+X22+Z22+AB22+AD22+AF22+AH22+AI22</f>
        <v>87.406381865736705</v>
      </c>
    </row>
    <row r="23" spans="1:60" s="71" customFormat="1" x14ac:dyDescent="0.25">
      <c r="A23" s="155">
        <v>8097</v>
      </c>
      <c r="B23" s="14" t="s">
        <v>75</v>
      </c>
      <c r="C23" s="7">
        <v>1</v>
      </c>
      <c r="D23" s="7"/>
      <c r="E23" s="7"/>
      <c r="F23" s="7"/>
      <c r="G23" s="7">
        <v>1</v>
      </c>
      <c r="H23" s="7"/>
      <c r="I23" s="7"/>
      <c r="J23" s="7">
        <v>3</v>
      </c>
      <c r="K23" s="7"/>
      <c r="L23" s="7"/>
      <c r="M23" s="94">
        <v>25</v>
      </c>
      <c r="N23" s="4">
        <f t="shared" si="0"/>
        <v>8.064516129032258</v>
      </c>
      <c r="O23" s="94">
        <v>34</v>
      </c>
      <c r="P23" s="4">
        <f t="shared" si="1"/>
        <v>9.1891891891891895</v>
      </c>
      <c r="Q23" s="31">
        <v>63</v>
      </c>
      <c r="R23" s="4">
        <f t="shared" si="2"/>
        <v>9.264705882352942</v>
      </c>
      <c r="S23" s="31">
        <v>0</v>
      </c>
      <c r="T23" s="4">
        <f t="shared" si="3"/>
        <v>0</v>
      </c>
      <c r="U23" s="31">
        <v>0</v>
      </c>
      <c r="V23" s="4">
        <f t="shared" si="4"/>
        <v>0</v>
      </c>
      <c r="W23" s="31">
        <v>0</v>
      </c>
      <c r="X23" s="4">
        <f t="shared" si="5"/>
        <v>0</v>
      </c>
      <c r="Y23" s="31">
        <v>0</v>
      </c>
      <c r="Z23" s="4">
        <f t="shared" si="6"/>
        <v>0</v>
      </c>
      <c r="AA23" s="8">
        <v>0</v>
      </c>
      <c r="AB23" s="4">
        <f t="shared" si="7"/>
        <v>0</v>
      </c>
      <c r="AC23" s="31">
        <v>0</v>
      </c>
      <c r="AD23" s="4">
        <f t="shared" si="8"/>
        <v>0</v>
      </c>
      <c r="AE23" s="31">
        <v>0</v>
      </c>
      <c r="AF23" s="4">
        <f t="shared" si="9"/>
        <v>0</v>
      </c>
      <c r="AG23" s="31">
        <v>0</v>
      </c>
      <c r="AH23" s="4">
        <f t="shared" si="10"/>
        <v>0</v>
      </c>
      <c r="AI23" s="27">
        <v>4.4000000000000004</v>
      </c>
      <c r="AJ23" s="10">
        <v>34</v>
      </c>
      <c r="AK23" s="11">
        <v>80</v>
      </c>
      <c r="AL23" s="8">
        <v>91</v>
      </c>
      <c r="AM23" s="8"/>
      <c r="AN23" s="8"/>
      <c r="AO23" s="8"/>
      <c r="AP23" s="8"/>
      <c r="AQ23" s="8">
        <v>79</v>
      </c>
      <c r="AR23" s="8"/>
      <c r="AS23" s="8"/>
      <c r="AT23" s="8"/>
      <c r="AU23" s="4">
        <f t="shared" si="11"/>
        <v>6.12</v>
      </c>
      <c r="AV23" s="4">
        <f t="shared" si="12"/>
        <v>14.4</v>
      </c>
      <c r="AW23" s="4">
        <f t="shared" si="13"/>
        <v>16.38</v>
      </c>
      <c r="AX23" s="4">
        <f t="shared" si="14"/>
        <v>0</v>
      </c>
      <c r="AY23" s="4">
        <f t="shared" si="15"/>
        <v>0</v>
      </c>
      <c r="AZ23" s="4">
        <f t="shared" si="16"/>
        <v>0</v>
      </c>
      <c r="BA23" s="4">
        <f t="shared" si="17"/>
        <v>0</v>
      </c>
      <c r="BB23" s="4">
        <f t="shared" si="18"/>
        <v>14.22</v>
      </c>
      <c r="BC23" s="4">
        <f t="shared" si="19"/>
        <v>0</v>
      </c>
      <c r="BD23" s="4">
        <f t="shared" si="20"/>
        <v>0</v>
      </c>
      <c r="BE23" s="25">
        <f t="shared" si="21"/>
        <v>0</v>
      </c>
      <c r="BF23" s="205">
        <f>SUM(AU23:BE23)+SUM(C23:L23)+N23+P23+R23+T23+V23+X23+Z23+AB23+AD23+AF23+AH23+AI23</f>
        <v>87.038411200574402</v>
      </c>
      <c r="BG23" s="219"/>
      <c r="BH23" s="219"/>
    </row>
    <row r="24" spans="1:60" ht="19.5" thickBot="1" x14ac:dyDescent="0.3">
      <c r="A24" s="197" t="s">
        <v>57</v>
      </c>
      <c r="B24" s="212" t="s">
        <v>75</v>
      </c>
      <c r="C24" s="54"/>
      <c r="D24" s="55"/>
      <c r="E24" s="54"/>
      <c r="F24" s="54"/>
      <c r="G24" s="54"/>
      <c r="H24" s="54"/>
      <c r="I24" s="54"/>
      <c r="J24" s="54"/>
      <c r="K24" s="54"/>
      <c r="L24" s="54"/>
      <c r="M24" s="95">
        <v>27</v>
      </c>
      <c r="N24" s="69">
        <f t="shared" si="0"/>
        <v>8.7096774193548381</v>
      </c>
      <c r="O24" s="95">
        <v>32</v>
      </c>
      <c r="P24" s="69">
        <f t="shared" si="1"/>
        <v>8.6486486486486491</v>
      </c>
      <c r="Q24" s="95">
        <v>62</v>
      </c>
      <c r="R24" s="69">
        <f t="shared" si="2"/>
        <v>9.117647058823529</v>
      </c>
      <c r="S24" s="95">
        <v>0</v>
      </c>
      <c r="T24" s="69">
        <f t="shared" si="3"/>
        <v>0</v>
      </c>
      <c r="U24" s="95">
        <v>0</v>
      </c>
      <c r="V24" s="69">
        <f t="shared" si="4"/>
        <v>0</v>
      </c>
      <c r="W24" s="95">
        <v>0</v>
      </c>
      <c r="X24" s="69">
        <f t="shared" si="5"/>
        <v>0</v>
      </c>
      <c r="Y24" s="95">
        <v>0</v>
      </c>
      <c r="Z24" s="69">
        <f t="shared" si="6"/>
        <v>0</v>
      </c>
      <c r="AA24" s="55">
        <v>37</v>
      </c>
      <c r="AB24" s="69">
        <f t="shared" si="7"/>
        <v>10</v>
      </c>
      <c r="AC24" s="95">
        <v>0</v>
      </c>
      <c r="AD24" s="69">
        <f t="shared" si="8"/>
        <v>0</v>
      </c>
      <c r="AE24" s="95">
        <v>0</v>
      </c>
      <c r="AF24" s="69">
        <f t="shared" si="9"/>
        <v>0</v>
      </c>
      <c r="AG24" s="95">
        <v>0</v>
      </c>
      <c r="AH24" s="69">
        <f t="shared" si="10"/>
        <v>0</v>
      </c>
      <c r="AI24" s="56">
        <v>4.9000000000000004</v>
      </c>
      <c r="AJ24" s="55">
        <v>29</v>
      </c>
      <c r="AK24" s="57">
        <v>80</v>
      </c>
      <c r="AL24" s="55">
        <v>78</v>
      </c>
      <c r="AM24" s="55"/>
      <c r="AN24" s="55">
        <v>65</v>
      </c>
      <c r="AO24" s="55"/>
      <c r="AP24" s="55"/>
      <c r="AQ24" s="55"/>
      <c r="AR24" s="55"/>
      <c r="AS24" s="55"/>
      <c r="AT24" s="55"/>
      <c r="AU24" s="69">
        <f t="shared" si="11"/>
        <v>5.22</v>
      </c>
      <c r="AV24" s="69">
        <f t="shared" si="12"/>
        <v>14.4</v>
      </c>
      <c r="AW24" s="69">
        <f t="shared" si="13"/>
        <v>14.04</v>
      </c>
      <c r="AX24" s="69">
        <f t="shared" si="14"/>
        <v>0</v>
      </c>
      <c r="AY24" s="69">
        <f t="shared" si="15"/>
        <v>11.700000000000001</v>
      </c>
      <c r="AZ24" s="69">
        <f t="shared" si="16"/>
        <v>0</v>
      </c>
      <c r="BA24" s="69">
        <f t="shared" si="17"/>
        <v>0</v>
      </c>
      <c r="BB24" s="69">
        <f t="shared" si="18"/>
        <v>0</v>
      </c>
      <c r="BC24" s="69">
        <f t="shared" si="19"/>
        <v>0</v>
      </c>
      <c r="BD24" s="69">
        <f t="shared" si="20"/>
        <v>0</v>
      </c>
      <c r="BE24" s="186">
        <f t="shared" si="21"/>
        <v>0</v>
      </c>
      <c r="BF24" s="206">
        <f>SUM(AU24:BE24)+SUM(C24:L24)+N24+P24+R24+T24+V24+X24+Z24+AB24+AD24+AF24+AH24+AI24</f>
        <v>86.73597312682702</v>
      </c>
    </row>
    <row r="25" spans="1:60" x14ac:dyDescent="0.25">
      <c r="A25" s="155">
        <v>2135</v>
      </c>
      <c r="B25" s="48" t="s">
        <v>76</v>
      </c>
      <c r="C25" s="49"/>
      <c r="D25" s="49"/>
      <c r="E25" s="49">
        <v>4</v>
      </c>
      <c r="F25" s="49"/>
      <c r="G25" s="49"/>
      <c r="H25" s="49"/>
      <c r="I25" s="49"/>
      <c r="J25" s="49"/>
      <c r="K25" s="49"/>
      <c r="L25" s="49">
        <v>1</v>
      </c>
      <c r="M25" s="215">
        <v>22</v>
      </c>
      <c r="N25" s="49">
        <f t="shared" si="0"/>
        <v>7.0967741935483879</v>
      </c>
      <c r="O25" s="215">
        <v>33</v>
      </c>
      <c r="P25" s="49">
        <f t="shared" si="1"/>
        <v>8.9189189189189193</v>
      </c>
      <c r="Q25" s="30">
        <v>0</v>
      </c>
      <c r="R25" s="49">
        <f t="shared" si="2"/>
        <v>0</v>
      </c>
      <c r="S25" s="30">
        <v>0</v>
      </c>
      <c r="T25" s="49">
        <f t="shared" si="3"/>
        <v>0</v>
      </c>
      <c r="U25" s="30">
        <v>0</v>
      </c>
      <c r="V25" s="49">
        <f t="shared" si="4"/>
        <v>0</v>
      </c>
      <c r="W25" s="30">
        <v>0</v>
      </c>
      <c r="X25" s="49">
        <f t="shared" si="5"/>
        <v>0</v>
      </c>
      <c r="Y25" s="30">
        <v>0</v>
      </c>
      <c r="Z25" s="49">
        <f t="shared" si="6"/>
        <v>0</v>
      </c>
      <c r="AA25" s="215">
        <v>31</v>
      </c>
      <c r="AB25" s="49">
        <f t="shared" si="7"/>
        <v>8.378378378378379</v>
      </c>
      <c r="AC25" s="30">
        <v>0</v>
      </c>
      <c r="AD25" s="49">
        <f t="shared" si="8"/>
        <v>0</v>
      </c>
      <c r="AE25" s="30">
        <v>0</v>
      </c>
      <c r="AF25" s="49">
        <f t="shared" si="9"/>
        <v>0</v>
      </c>
      <c r="AG25" s="30">
        <v>28</v>
      </c>
      <c r="AH25" s="49">
        <f t="shared" si="10"/>
        <v>9.0322580645161281</v>
      </c>
      <c r="AI25" s="203">
        <v>4.7</v>
      </c>
      <c r="AJ25" s="13">
        <v>26</v>
      </c>
      <c r="AK25" s="13">
        <v>70</v>
      </c>
      <c r="AL25" s="39"/>
      <c r="AM25" s="39"/>
      <c r="AN25" s="66">
        <v>71</v>
      </c>
      <c r="AO25" s="39"/>
      <c r="AP25" s="39"/>
      <c r="AQ25" s="39"/>
      <c r="AR25" s="39">
        <v>73</v>
      </c>
      <c r="AS25" s="39"/>
      <c r="AT25" s="39"/>
      <c r="AU25" s="49">
        <f t="shared" si="11"/>
        <v>4.6800000000000006</v>
      </c>
      <c r="AV25" s="49">
        <f t="shared" si="12"/>
        <v>12.6</v>
      </c>
      <c r="AW25" s="49">
        <f t="shared" si="13"/>
        <v>0</v>
      </c>
      <c r="AX25" s="49">
        <f t="shared" si="14"/>
        <v>0</v>
      </c>
      <c r="AY25" s="49">
        <f t="shared" si="15"/>
        <v>12.78</v>
      </c>
      <c r="AZ25" s="49">
        <f t="shared" si="16"/>
        <v>0</v>
      </c>
      <c r="BA25" s="49">
        <f t="shared" si="17"/>
        <v>0</v>
      </c>
      <c r="BB25" s="49">
        <f t="shared" si="18"/>
        <v>0</v>
      </c>
      <c r="BC25" s="49">
        <f t="shared" si="19"/>
        <v>13.14</v>
      </c>
      <c r="BD25" s="49">
        <f t="shared" si="20"/>
        <v>0</v>
      </c>
      <c r="BE25" s="76">
        <f t="shared" si="21"/>
        <v>0</v>
      </c>
      <c r="BF25" s="207">
        <f>SUM(AU25:BE25)+SUM(C25:L25)+N25+P25+R25+T25+V25+X25+Z25+AB25+AD25+AF25+AH25+AI25</f>
        <v>86.326329555361824</v>
      </c>
    </row>
    <row r="26" spans="1:60" x14ac:dyDescent="0.25">
      <c r="A26" s="155" t="s">
        <v>63</v>
      </c>
      <c r="B26" s="91" t="s">
        <v>76</v>
      </c>
      <c r="C26" s="7"/>
      <c r="D26" s="7"/>
      <c r="E26" s="7"/>
      <c r="F26" s="7">
        <v>4</v>
      </c>
      <c r="G26" s="7"/>
      <c r="H26" s="7"/>
      <c r="I26" s="7"/>
      <c r="J26" s="7"/>
      <c r="K26" s="7"/>
      <c r="L26" s="7"/>
      <c r="M26" s="94">
        <v>20</v>
      </c>
      <c r="N26" s="4">
        <f t="shared" si="0"/>
        <v>6.4516129032258061</v>
      </c>
      <c r="O26" s="94">
        <v>35</v>
      </c>
      <c r="P26" s="4">
        <f t="shared" si="1"/>
        <v>9.4594594594594597</v>
      </c>
      <c r="Q26" s="31">
        <v>62</v>
      </c>
      <c r="R26" s="4">
        <f t="shared" si="2"/>
        <v>9.117647058823529</v>
      </c>
      <c r="S26" s="94">
        <v>15</v>
      </c>
      <c r="T26" s="4">
        <f t="shared" si="3"/>
        <v>7.1428571428571432</v>
      </c>
      <c r="U26" s="31">
        <v>0</v>
      </c>
      <c r="V26" s="4">
        <f t="shared" si="4"/>
        <v>0</v>
      </c>
      <c r="W26" s="31">
        <v>0</v>
      </c>
      <c r="X26" s="4">
        <f t="shared" si="5"/>
        <v>0</v>
      </c>
      <c r="Y26" s="31">
        <v>0</v>
      </c>
      <c r="Z26" s="4">
        <f t="shared" si="6"/>
        <v>0</v>
      </c>
      <c r="AA26" s="8">
        <v>0</v>
      </c>
      <c r="AB26" s="4">
        <f t="shared" si="7"/>
        <v>0</v>
      </c>
      <c r="AC26" s="31">
        <v>0</v>
      </c>
      <c r="AD26" s="4">
        <f t="shared" si="8"/>
        <v>0</v>
      </c>
      <c r="AE26" s="31">
        <v>0</v>
      </c>
      <c r="AF26" s="4">
        <f t="shared" si="9"/>
        <v>0</v>
      </c>
      <c r="AG26" s="31">
        <v>0</v>
      </c>
      <c r="AH26" s="4">
        <f t="shared" si="10"/>
        <v>0</v>
      </c>
      <c r="AI26" s="15">
        <v>4.5</v>
      </c>
      <c r="AJ26" s="10">
        <v>6</v>
      </c>
      <c r="AK26" s="11">
        <v>80</v>
      </c>
      <c r="AL26" s="8">
        <v>65</v>
      </c>
      <c r="AM26" s="8"/>
      <c r="AN26" s="8"/>
      <c r="AO26" s="8"/>
      <c r="AP26" s="8"/>
      <c r="AQ26" s="8">
        <v>100</v>
      </c>
      <c r="AR26" s="8"/>
      <c r="AS26" s="8"/>
      <c r="AT26" s="8"/>
      <c r="AU26" s="4">
        <f t="shared" si="11"/>
        <v>1.08</v>
      </c>
      <c r="AV26" s="4">
        <f t="shared" si="12"/>
        <v>14.4</v>
      </c>
      <c r="AW26" s="4">
        <f t="shared" si="13"/>
        <v>11.700000000000001</v>
      </c>
      <c r="AX26" s="4">
        <f t="shared" si="14"/>
        <v>0</v>
      </c>
      <c r="AY26" s="4">
        <f t="shared" si="15"/>
        <v>0</v>
      </c>
      <c r="AZ26" s="4">
        <f t="shared" si="16"/>
        <v>0</v>
      </c>
      <c r="BA26" s="4">
        <f t="shared" si="17"/>
        <v>0</v>
      </c>
      <c r="BB26" s="4">
        <f t="shared" si="18"/>
        <v>18</v>
      </c>
      <c r="BC26" s="4">
        <f t="shared" si="19"/>
        <v>0</v>
      </c>
      <c r="BD26" s="4">
        <f t="shared" si="20"/>
        <v>0</v>
      </c>
      <c r="BE26" s="25">
        <f t="shared" si="21"/>
        <v>0</v>
      </c>
      <c r="BF26" s="205">
        <f>SUM(AU26:BE26)+SUM(C26:L26)+N26+P26+R26+T26+V26+X26+Z26+AB26+AD26+AF26+AH26+AI26</f>
        <v>85.851576564365928</v>
      </c>
    </row>
    <row r="27" spans="1:60" x14ac:dyDescent="0.25">
      <c r="A27" s="155">
        <v>3744</v>
      </c>
      <c r="B27" s="91" t="s">
        <v>76</v>
      </c>
      <c r="C27" s="4">
        <v>0.5</v>
      </c>
      <c r="D27" s="4"/>
      <c r="E27" s="4"/>
      <c r="F27" s="4">
        <v>4</v>
      </c>
      <c r="G27" s="4"/>
      <c r="H27" s="4"/>
      <c r="I27" s="4"/>
      <c r="J27" s="4"/>
      <c r="K27" s="4"/>
      <c r="L27" s="4"/>
      <c r="M27" s="94">
        <v>28</v>
      </c>
      <c r="N27" s="4">
        <f t="shared" si="0"/>
        <v>9.0322580645161281</v>
      </c>
      <c r="O27" s="94">
        <v>35</v>
      </c>
      <c r="P27" s="4">
        <f t="shared" si="1"/>
        <v>9.4594594594594597</v>
      </c>
      <c r="Q27" s="31">
        <v>68</v>
      </c>
      <c r="R27" s="4">
        <f t="shared" si="2"/>
        <v>10</v>
      </c>
      <c r="S27" s="31">
        <v>0</v>
      </c>
      <c r="T27" s="4">
        <f t="shared" si="3"/>
        <v>0</v>
      </c>
      <c r="U27" s="31">
        <v>0</v>
      </c>
      <c r="V27" s="4">
        <f t="shared" si="4"/>
        <v>0</v>
      </c>
      <c r="W27" s="31">
        <v>0</v>
      </c>
      <c r="X27" s="4">
        <f t="shared" si="5"/>
        <v>0</v>
      </c>
      <c r="Y27" s="31">
        <v>0</v>
      </c>
      <c r="Z27" s="4">
        <f t="shared" si="6"/>
        <v>0</v>
      </c>
      <c r="AA27" s="94">
        <v>34</v>
      </c>
      <c r="AB27" s="4">
        <f t="shared" si="7"/>
        <v>9.1891891891891895</v>
      </c>
      <c r="AC27" s="31">
        <v>0</v>
      </c>
      <c r="AD27" s="4">
        <f t="shared" si="8"/>
        <v>0</v>
      </c>
      <c r="AE27" s="31">
        <v>0</v>
      </c>
      <c r="AF27" s="4">
        <f t="shared" si="9"/>
        <v>0</v>
      </c>
      <c r="AG27" s="31">
        <v>0</v>
      </c>
      <c r="AH27" s="4">
        <f t="shared" si="10"/>
        <v>0</v>
      </c>
      <c r="AI27" s="15">
        <v>4.5</v>
      </c>
      <c r="AJ27" s="10">
        <v>51</v>
      </c>
      <c r="AK27" s="11">
        <v>50</v>
      </c>
      <c r="AL27" s="8">
        <v>54</v>
      </c>
      <c r="AM27" s="8"/>
      <c r="AN27" s="8">
        <v>59.5</v>
      </c>
      <c r="AO27" s="8"/>
      <c r="AP27" s="8"/>
      <c r="AQ27" s="8"/>
      <c r="AR27" s="8"/>
      <c r="AS27" s="8"/>
      <c r="AT27" s="8"/>
      <c r="AU27" s="4">
        <f t="shared" si="11"/>
        <v>9.18</v>
      </c>
      <c r="AV27" s="4">
        <f t="shared" si="12"/>
        <v>9</v>
      </c>
      <c r="AW27" s="4">
        <f t="shared" si="13"/>
        <v>9.7200000000000006</v>
      </c>
      <c r="AX27" s="4">
        <f t="shared" si="14"/>
        <v>0</v>
      </c>
      <c r="AY27" s="4">
        <f t="shared" si="15"/>
        <v>10.71</v>
      </c>
      <c r="AZ27" s="4">
        <f t="shared" si="16"/>
        <v>0</v>
      </c>
      <c r="BA27" s="4">
        <f t="shared" si="17"/>
        <v>0</v>
      </c>
      <c r="BB27" s="4">
        <f t="shared" si="18"/>
        <v>0</v>
      </c>
      <c r="BC27" s="4">
        <f t="shared" si="19"/>
        <v>0</v>
      </c>
      <c r="BD27" s="4">
        <f t="shared" si="20"/>
        <v>0</v>
      </c>
      <c r="BE27" s="25">
        <f t="shared" si="21"/>
        <v>0</v>
      </c>
      <c r="BF27" s="205">
        <f>SUM(AU27:BE27)+SUM(C27:L27)+N27+P27+R27+T27+V27+X27+Z27+AB27+AD27+AF27+AH27+AI27</f>
        <v>85.290906713164787</v>
      </c>
    </row>
    <row r="28" spans="1:60" x14ac:dyDescent="0.25">
      <c r="A28" s="198">
        <v>2029</v>
      </c>
      <c r="B28" s="91" t="s">
        <v>76</v>
      </c>
      <c r="C28" s="7">
        <v>1</v>
      </c>
      <c r="D28" s="8"/>
      <c r="E28" s="7"/>
      <c r="F28" s="7">
        <v>2</v>
      </c>
      <c r="G28" s="7"/>
      <c r="H28" s="7"/>
      <c r="I28" s="7"/>
      <c r="J28" s="7"/>
      <c r="K28" s="7"/>
      <c r="L28" s="7"/>
      <c r="M28" s="31">
        <v>21</v>
      </c>
      <c r="N28" s="4">
        <f t="shared" si="0"/>
        <v>6.7741935483870961</v>
      </c>
      <c r="O28" s="31">
        <v>36</v>
      </c>
      <c r="P28" s="4">
        <f t="shared" si="1"/>
        <v>9.7297297297297298</v>
      </c>
      <c r="Q28" s="31">
        <v>60</v>
      </c>
      <c r="R28" s="4">
        <f t="shared" si="2"/>
        <v>8.8235294117647065</v>
      </c>
      <c r="S28" s="31">
        <v>0</v>
      </c>
      <c r="T28" s="4">
        <f t="shared" si="3"/>
        <v>0</v>
      </c>
      <c r="U28" s="31">
        <v>0</v>
      </c>
      <c r="V28" s="4">
        <f t="shared" si="4"/>
        <v>0</v>
      </c>
      <c r="W28" s="31">
        <v>0</v>
      </c>
      <c r="X28" s="4">
        <f t="shared" si="5"/>
        <v>0</v>
      </c>
      <c r="Y28" s="31">
        <v>0</v>
      </c>
      <c r="Z28" s="4">
        <f t="shared" si="6"/>
        <v>0</v>
      </c>
      <c r="AA28" s="8">
        <v>30</v>
      </c>
      <c r="AB28" s="4">
        <f t="shared" si="7"/>
        <v>8.1081081081081088</v>
      </c>
      <c r="AC28" s="31">
        <v>0</v>
      </c>
      <c r="AD28" s="4">
        <f t="shared" si="8"/>
        <v>0</v>
      </c>
      <c r="AE28" s="31">
        <v>0</v>
      </c>
      <c r="AF28" s="4">
        <f t="shared" si="9"/>
        <v>0</v>
      </c>
      <c r="AG28" s="31">
        <v>0</v>
      </c>
      <c r="AH28" s="4">
        <f t="shared" si="10"/>
        <v>0</v>
      </c>
      <c r="AI28" s="27">
        <v>4.9000000000000004</v>
      </c>
      <c r="AJ28" s="23">
        <v>50</v>
      </c>
      <c r="AK28" s="28">
        <v>83</v>
      </c>
      <c r="AL28" s="8">
        <v>51.5</v>
      </c>
      <c r="AM28" s="8"/>
      <c r="AN28" s="8">
        <v>56</v>
      </c>
      <c r="AO28" s="8"/>
      <c r="AP28" s="8"/>
      <c r="AQ28" s="8"/>
      <c r="AR28" s="8"/>
      <c r="AS28" s="8"/>
      <c r="AT28" s="8"/>
      <c r="AU28" s="4">
        <f t="shared" si="11"/>
        <v>9</v>
      </c>
      <c r="AV28" s="4">
        <f t="shared" si="12"/>
        <v>14.940000000000001</v>
      </c>
      <c r="AW28" s="4">
        <f t="shared" si="13"/>
        <v>9.2700000000000014</v>
      </c>
      <c r="AX28" s="4">
        <f t="shared" si="14"/>
        <v>0</v>
      </c>
      <c r="AY28" s="4">
        <f t="shared" si="15"/>
        <v>10.08</v>
      </c>
      <c r="AZ28" s="4">
        <f t="shared" si="16"/>
        <v>0</v>
      </c>
      <c r="BA28" s="4">
        <f t="shared" si="17"/>
        <v>0</v>
      </c>
      <c r="BB28" s="4">
        <f t="shared" si="18"/>
        <v>0</v>
      </c>
      <c r="BC28" s="4">
        <f t="shared" si="19"/>
        <v>0</v>
      </c>
      <c r="BD28" s="4">
        <f t="shared" si="20"/>
        <v>0</v>
      </c>
      <c r="BE28" s="25">
        <f t="shared" si="21"/>
        <v>0</v>
      </c>
      <c r="BF28" s="205">
        <f>SUM(AU28:BE28)+SUM(C28:L28)+N28+P28+R28+T28+V28+X28+Z28+AB28+AD28+AF28+AH28+AI28</f>
        <v>84.62556079798965</v>
      </c>
    </row>
    <row r="29" spans="1:60" x14ac:dyDescent="0.25">
      <c r="A29" s="158">
        <v>2704</v>
      </c>
      <c r="B29" s="91" t="s">
        <v>76</v>
      </c>
      <c r="C29" s="7"/>
      <c r="D29" s="8"/>
      <c r="E29" s="40"/>
      <c r="F29" s="40"/>
      <c r="G29" s="40">
        <v>1.5</v>
      </c>
      <c r="H29" s="40">
        <v>8</v>
      </c>
      <c r="I29" s="40">
        <v>2</v>
      </c>
      <c r="J29" s="40"/>
      <c r="K29" s="7">
        <v>1</v>
      </c>
      <c r="L29" s="40"/>
      <c r="M29" s="31">
        <v>18</v>
      </c>
      <c r="N29" s="4">
        <f t="shared" si="0"/>
        <v>5.806451612903226</v>
      </c>
      <c r="O29" s="31">
        <v>30</v>
      </c>
      <c r="P29" s="4">
        <f t="shared" si="1"/>
        <v>8.1081081081081088</v>
      </c>
      <c r="Q29" s="31">
        <v>0</v>
      </c>
      <c r="R29" s="4">
        <f t="shared" si="2"/>
        <v>0</v>
      </c>
      <c r="S29" s="31">
        <v>13</v>
      </c>
      <c r="T29" s="4">
        <f t="shared" si="3"/>
        <v>6.1904761904761907</v>
      </c>
      <c r="U29" s="31">
        <v>0</v>
      </c>
      <c r="V29" s="4">
        <f t="shared" si="4"/>
        <v>0</v>
      </c>
      <c r="W29" s="31">
        <v>0</v>
      </c>
      <c r="X29" s="4">
        <f t="shared" si="5"/>
        <v>0</v>
      </c>
      <c r="Y29" s="31">
        <v>0</v>
      </c>
      <c r="Z29" s="4">
        <f t="shared" si="6"/>
        <v>0</v>
      </c>
      <c r="AA29" s="94">
        <v>28</v>
      </c>
      <c r="AB29" s="4">
        <f t="shared" si="7"/>
        <v>7.5675675675675684</v>
      </c>
      <c r="AC29" s="31">
        <v>0</v>
      </c>
      <c r="AD29" s="4">
        <f t="shared" si="8"/>
        <v>0</v>
      </c>
      <c r="AE29" s="31">
        <v>0</v>
      </c>
      <c r="AF29" s="4">
        <f t="shared" si="9"/>
        <v>0</v>
      </c>
      <c r="AG29" s="31">
        <v>17</v>
      </c>
      <c r="AH29" s="4">
        <f t="shared" si="10"/>
        <v>5.4838709677419351</v>
      </c>
      <c r="AI29" s="121">
        <v>4.3</v>
      </c>
      <c r="AJ29" s="16">
        <v>20</v>
      </c>
      <c r="AK29" s="17">
        <v>62</v>
      </c>
      <c r="AL29" s="18"/>
      <c r="AM29" s="18"/>
      <c r="AN29" s="19">
        <v>36.5</v>
      </c>
      <c r="AO29" s="18"/>
      <c r="AP29" s="18"/>
      <c r="AQ29" s="18"/>
      <c r="AR29" s="18">
        <v>69</v>
      </c>
      <c r="AS29" s="18"/>
      <c r="AT29" s="18"/>
      <c r="AU29" s="4">
        <f t="shared" si="11"/>
        <v>3.6</v>
      </c>
      <c r="AV29" s="4">
        <f t="shared" si="12"/>
        <v>11.16</v>
      </c>
      <c r="AW29" s="4">
        <f t="shared" si="13"/>
        <v>0</v>
      </c>
      <c r="AX29" s="4">
        <f t="shared" si="14"/>
        <v>0</v>
      </c>
      <c r="AY29" s="4">
        <f t="shared" si="15"/>
        <v>6.57</v>
      </c>
      <c r="AZ29" s="4">
        <f t="shared" si="16"/>
        <v>0</v>
      </c>
      <c r="BA29" s="4">
        <f t="shared" si="17"/>
        <v>0</v>
      </c>
      <c r="BB29" s="4">
        <f t="shared" si="18"/>
        <v>0</v>
      </c>
      <c r="BC29" s="4">
        <f t="shared" si="19"/>
        <v>12.420000000000002</v>
      </c>
      <c r="BD29" s="4">
        <f t="shared" si="20"/>
        <v>0</v>
      </c>
      <c r="BE29" s="25">
        <f t="shared" si="21"/>
        <v>0</v>
      </c>
      <c r="BF29" s="205">
        <f>SUM(AU29:BE29)+SUM(C29:L29)+N29+P29+R29+T29+V29+X29+Z29+AB29+AD29+AF29+AH29+AI29</f>
        <v>83.706474446797017</v>
      </c>
    </row>
    <row r="30" spans="1:60" x14ac:dyDescent="0.25">
      <c r="A30" s="157">
        <v>6726</v>
      </c>
      <c r="B30" s="91" t="s">
        <v>76</v>
      </c>
      <c r="C30" s="4"/>
      <c r="D30" s="4"/>
      <c r="E30" s="15"/>
      <c r="F30" s="15"/>
      <c r="G30" s="15"/>
      <c r="H30" s="15"/>
      <c r="I30" s="15"/>
      <c r="J30" s="15"/>
      <c r="K30" s="4"/>
      <c r="L30" s="15"/>
      <c r="M30" s="94">
        <v>21</v>
      </c>
      <c r="N30" s="4">
        <f t="shared" si="0"/>
        <v>6.7741935483870961</v>
      </c>
      <c r="O30" s="94">
        <v>33</v>
      </c>
      <c r="P30" s="4">
        <f t="shared" si="1"/>
        <v>8.9189189189189193</v>
      </c>
      <c r="Q30" s="31">
        <v>67</v>
      </c>
      <c r="R30" s="4">
        <f t="shared" si="2"/>
        <v>9.8529411764705888</v>
      </c>
      <c r="S30" s="31">
        <v>0</v>
      </c>
      <c r="T30" s="4">
        <f t="shared" si="3"/>
        <v>0</v>
      </c>
      <c r="U30" s="31">
        <v>0</v>
      </c>
      <c r="V30" s="4">
        <f t="shared" si="4"/>
        <v>0</v>
      </c>
      <c r="W30" s="31">
        <v>0</v>
      </c>
      <c r="X30" s="4">
        <f t="shared" si="5"/>
        <v>0</v>
      </c>
      <c r="Y30" s="31">
        <v>0</v>
      </c>
      <c r="Z30" s="4">
        <f t="shared" si="6"/>
        <v>0</v>
      </c>
      <c r="AA30" s="8">
        <v>36</v>
      </c>
      <c r="AB30" s="4">
        <f t="shared" si="7"/>
        <v>9.7297297297297298</v>
      </c>
      <c r="AC30" s="31">
        <v>0</v>
      </c>
      <c r="AD30" s="4">
        <f t="shared" si="8"/>
        <v>0</v>
      </c>
      <c r="AE30" s="31">
        <v>0</v>
      </c>
      <c r="AF30" s="4">
        <f t="shared" si="9"/>
        <v>0</v>
      </c>
      <c r="AG30" s="31">
        <v>0</v>
      </c>
      <c r="AH30" s="4">
        <f t="shared" si="10"/>
        <v>0</v>
      </c>
      <c r="AI30" s="27">
        <v>4.8</v>
      </c>
      <c r="AJ30" s="44">
        <v>37.5</v>
      </c>
      <c r="AK30" s="27">
        <v>79</v>
      </c>
      <c r="AL30" s="27">
        <v>77</v>
      </c>
      <c r="AM30" s="27"/>
      <c r="AN30" s="27">
        <v>24</v>
      </c>
      <c r="AO30" s="27"/>
      <c r="AP30" s="27"/>
      <c r="AQ30" s="27"/>
      <c r="AR30" s="27"/>
      <c r="AS30" s="27"/>
      <c r="AT30" s="27"/>
      <c r="AU30" s="4">
        <f t="shared" si="11"/>
        <v>6.75</v>
      </c>
      <c r="AV30" s="4">
        <f t="shared" si="12"/>
        <v>14.22</v>
      </c>
      <c r="AW30" s="4">
        <f t="shared" si="13"/>
        <v>13.860000000000001</v>
      </c>
      <c r="AX30" s="4">
        <f t="shared" si="14"/>
        <v>0</v>
      </c>
      <c r="AY30" s="4">
        <f t="shared" si="15"/>
        <v>4.32</v>
      </c>
      <c r="AZ30" s="4">
        <f t="shared" si="16"/>
        <v>0</v>
      </c>
      <c r="BA30" s="4">
        <f t="shared" si="17"/>
        <v>0</v>
      </c>
      <c r="BB30" s="4">
        <f t="shared" si="18"/>
        <v>0</v>
      </c>
      <c r="BC30" s="4">
        <f t="shared" si="19"/>
        <v>0</v>
      </c>
      <c r="BD30" s="4">
        <f t="shared" si="20"/>
        <v>0</v>
      </c>
      <c r="BE30" s="25">
        <f t="shared" si="21"/>
        <v>0</v>
      </c>
      <c r="BF30" s="205">
        <f>SUM(AU30:BE30)+SUM(C30:L30)+N30+P30+R30+T30+V30+X30+Z30+AB30+AD30+AF30+AH30+AI30</f>
        <v>79.225783373506331</v>
      </c>
    </row>
    <row r="31" spans="1:60" x14ac:dyDescent="0.25">
      <c r="A31" s="157">
        <v>2503</v>
      </c>
      <c r="B31" s="91" t="s">
        <v>76</v>
      </c>
      <c r="C31" s="7"/>
      <c r="D31" s="7"/>
      <c r="E31" s="40"/>
      <c r="F31" s="40"/>
      <c r="G31" s="40"/>
      <c r="H31" s="40"/>
      <c r="I31" s="40"/>
      <c r="J31" s="40"/>
      <c r="K31" s="7">
        <v>1</v>
      </c>
      <c r="L31" s="40"/>
      <c r="M31" s="94">
        <v>23</v>
      </c>
      <c r="N31" s="4">
        <f t="shared" si="0"/>
        <v>7.4193548387096779</v>
      </c>
      <c r="O31" s="94">
        <v>33</v>
      </c>
      <c r="P31" s="4">
        <f t="shared" si="1"/>
        <v>8.9189189189189193</v>
      </c>
      <c r="Q31" s="31">
        <v>55</v>
      </c>
      <c r="R31" s="4">
        <f t="shared" si="2"/>
        <v>8.0882352941176467</v>
      </c>
      <c r="S31" s="31">
        <v>0</v>
      </c>
      <c r="T31" s="4">
        <f t="shared" si="3"/>
        <v>0</v>
      </c>
      <c r="U31" s="31">
        <v>0</v>
      </c>
      <c r="V31" s="4">
        <f t="shared" si="4"/>
        <v>0</v>
      </c>
      <c r="W31" s="31">
        <v>0</v>
      </c>
      <c r="X31" s="4">
        <f t="shared" si="5"/>
        <v>0</v>
      </c>
      <c r="Y31" s="31">
        <v>0</v>
      </c>
      <c r="Z31" s="4">
        <f t="shared" si="6"/>
        <v>0</v>
      </c>
      <c r="AA31" s="94">
        <v>36</v>
      </c>
      <c r="AB31" s="4">
        <f t="shared" si="7"/>
        <v>9.7297297297297298</v>
      </c>
      <c r="AC31" s="31">
        <v>0</v>
      </c>
      <c r="AD31" s="4">
        <f t="shared" si="8"/>
        <v>0</v>
      </c>
      <c r="AE31" s="31">
        <v>0</v>
      </c>
      <c r="AF31" s="4">
        <f t="shared" si="9"/>
        <v>0</v>
      </c>
      <c r="AG31" s="31">
        <v>0</v>
      </c>
      <c r="AH31" s="4">
        <f t="shared" si="10"/>
        <v>0</v>
      </c>
      <c r="AI31" s="121">
        <v>4.3</v>
      </c>
      <c r="AJ31" s="16">
        <v>26</v>
      </c>
      <c r="AK31" s="17">
        <v>68</v>
      </c>
      <c r="AL31" s="18">
        <v>65</v>
      </c>
      <c r="AM31" s="18"/>
      <c r="AN31" s="19">
        <v>61.5</v>
      </c>
      <c r="AO31" s="18"/>
      <c r="AP31" s="18"/>
      <c r="AQ31" s="18"/>
      <c r="AR31" s="18"/>
      <c r="AS31" s="18"/>
      <c r="AT31" s="18"/>
      <c r="AU31" s="4">
        <f t="shared" si="11"/>
        <v>4.6800000000000006</v>
      </c>
      <c r="AV31" s="4">
        <f t="shared" si="12"/>
        <v>12.24</v>
      </c>
      <c r="AW31" s="4">
        <f t="shared" si="13"/>
        <v>11.700000000000001</v>
      </c>
      <c r="AX31" s="4">
        <f t="shared" si="14"/>
        <v>0</v>
      </c>
      <c r="AY31" s="4">
        <f t="shared" si="15"/>
        <v>11.07</v>
      </c>
      <c r="AZ31" s="4">
        <f t="shared" si="16"/>
        <v>0</v>
      </c>
      <c r="BA31" s="4">
        <f t="shared" si="17"/>
        <v>0</v>
      </c>
      <c r="BB31" s="4">
        <f t="shared" si="18"/>
        <v>0</v>
      </c>
      <c r="BC31" s="4">
        <f t="shared" si="19"/>
        <v>0</v>
      </c>
      <c r="BD31" s="4">
        <f t="shared" si="20"/>
        <v>0</v>
      </c>
      <c r="BE31" s="25">
        <f t="shared" si="21"/>
        <v>0</v>
      </c>
      <c r="BF31" s="205">
        <f>SUM(AU31:BE31)+SUM(C31:L31)+N31+P31+R31+T31+V31+X31+Z31+AB31+AD31+AF31+AH31+AI31</f>
        <v>79.146238781475972</v>
      </c>
    </row>
    <row r="32" spans="1:60" x14ac:dyDescent="0.25">
      <c r="A32" s="157">
        <v>2134</v>
      </c>
      <c r="B32" s="91" t="s">
        <v>76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94">
        <v>17</v>
      </c>
      <c r="N32" s="4">
        <f t="shared" si="0"/>
        <v>5.4838709677419351</v>
      </c>
      <c r="O32" s="94">
        <v>32</v>
      </c>
      <c r="P32" s="4">
        <f t="shared" si="1"/>
        <v>8.6486486486486491</v>
      </c>
      <c r="Q32" s="31">
        <v>60</v>
      </c>
      <c r="R32" s="4">
        <f t="shared" si="2"/>
        <v>8.8235294117647065</v>
      </c>
      <c r="S32" s="31">
        <v>0</v>
      </c>
      <c r="T32" s="4">
        <f t="shared" si="3"/>
        <v>0</v>
      </c>
      <c r="U32" s="31">
        <v>0</v>
      </c>
      <c r="V32" s="4">
        <f t="shared" si="4"/>
        <v>0</v>
      </c>
      <c r="W32" s="31">
        <v>0</v>
      </c>
      <c r="X32" s="4">
        <f t="shared" si="5"/>
        <v>0</v>
      </c>
      <c r="Y32" s="31">
        <v>0</v>
      </c>
      <c r="Z32" s="4">
        <f t="shared" si="6"/>
        <v>0</v>
      </c>
      <c r="AA32" s="94">
        <v>33</v>
      </c>
      <c r="AB32" s="4">
        <f t="shared" si="7"/>
        <v>8.9189189189189193</v>
      </c>
      <c r="AC32" s="31">
        <v>0</v>
      </c>
      <c r="AD32" s="4">
        <f t="shared" si="8"/>
        <v>0</v>
      </c>
      <c r="AE32" s="31">
        <v>0</v>
      </c>
      <c r="AF32" s="4">
        <f t="shared" si="9"/>
        <v>0</v>
      </c>
      <c r="AG32" s="31">
        <v>0</v>
      </c>
      <c r="AH32" s="4">
        <f t="shared" si="10"/>
        <v>0</v>
      </c>
      <c r="AI32" s="15">
        <v>4.5</v>
      </c>
      <c r="AJ32" s="24">
        <v>31</v>
      </c>
      <c r="AK32" s="21">
        <v>80</v>
      </c>
      <c r="AL32" s="27">
        <v>53</v>
      </c>
      <c r="AM32" s="27"/>
      <c r="AN32" s="27">
        <v>58</v>
      </c>
      <c r="AO32" s="27"/>
      <c r="AP32" s="27"/>
      <c r="AQ32" s="27"/>
      <c r="AR32" s="27"/>
      <c r="AS32" s="27"/>
      <c r="AT32" s="27"/>
      <c r="AU32" s="4">
        <f t="shared" ref="AU32" si="22">AJ32/10*1.8</f>
        <v>5.58</v>
      </c>
      <c r="AV32" s="4">
        <f t="shared" ref="AV32" si="23">AK32/10*1.8</f>
        <v>14.4</v>
      </c>
      <c r="AW32" s="4">
        <f t="shared" ref="AW32" si="24">AL32/10*1.8</f>
        <v>9.5399999999999991</v>
      </c>
      <c r="AX32" s="4">
        <f t="shared" ref="AX32" si="25">AM32/10*1.8</f>
        <v>0</v>
      </c>
      <c r="AY32" s="4">
        <f t="shared" ref="AY32" si="26">AN32/10*1.8</f>
        <v>10.44</v>
      </c>
      <c r="AZ32" s="4">
        <f t="shared" ref="AZ32" si="27">AO32/10*1.8</f>
        <v>0</v>
      </c>
      <c r="BA32" s="4">
        <f t="shared" ref="BA32" si="28">AP32/10*1.8</f>
        <v>0</v>
      </c>
      <c r="BB32" s="4">
        <f t="shared" ref="BB32" si="29">AQ32/10*1.8</f>
        <v>0</v>
      </c>
      <c r="BC32" s="4">
        <f t="shared" ref="BC32" si="30">AR32/10*1.8</f>
        <v>0</v>
      </c>
      <c r="BD32" s="4">
        <f t="shared" ref="BD32" si="31">AS32/10*1.8</f>
        <v>0</v>
      </c>
      <c r="BE32" s="25">
        <f t="shared" ref="BE32" si="32">AT32/10*1.8</f>
        <v>0</v>
      </c>
      <c r="BF32" s="205">
        <f>SUM(AU32:BE32)+SUM(C32:L32)+N32+P32+R32+T32+V32+X32+Z32+AB32+AD32+AF32+AH32+AI32</f>
        <v>76.334967947074219</v>
      </c>
    </row>
    <row r="33" spans="1:60" x14ac:dyDescent="0.25">
      <c r="A33" s="157">
        <v>6051</v>
      </c>
      <c r="B33" s="91" t="s">
        <v>76</v>
      </c>
      <c r="C33" s="7"/>
      <c r="D33" s="7"/>
      <c r="E33" s="40"/>
      <c r="F33" s="40"/>
      <c r="G33" s="40"/>
      <c r="H33" s="40"/>
      <c r="I33" s="40"/>
      <c r="J33" s="40"/>
      <c r="K33" s="7"/>
      <c r="L33" s="40"/>
      <c r="M33" s="94">
        <v>27</v>
      </c>
      <c r="N33" s="4">
        <f t="shared" si="0"/>
        <v>8.7096774193548381</v>
      </c>
      <c r="O33" s="94">
        <v>25</v>
      </c>
      <c r="P33" s="4">
        <f t="shared" si="1"/>
        <v>6.7567567567567561</v>
      </c>
      <c r="Q33" s="31">
        <v>0</v>
      </c>
      <c r="R33" s="4">
        <f t="shared" si="2"/>
        <v>0</v>
      </c>
      <c r="S33" s="31" t="s">
        <v>48</v>
      </c>
      <c r="T33" s="4">
        <f t="shared" si="3"/>
        <v>8.0952380952380949</v>
      </c>
      <c r="U33" s="31">
        <v>0</v>
      </c>
      <c r="V33" s="4">
        <f t="shared" si="4"/>
        <v>0</v>
      </c>
      <c r="W33" s="31">
        <v>0</v>
      </c>
      <c r="X33" s="4">
        <f t="shared" si="5"/>
        <v>0</v>
      </c>
      <c r="Y33" s="31">
        <v>0</v>
      </c>
      <c r="Z33" s="4">
        <f t="shared" si="6"/>
        <v>0</v>
      </c>
      <c r="AA33" s="94">
        <v>31</v>
      </c>
      <c r="AB33" s="4">
        <f t="shared" si="7"/>
        <v>8.378378378378379</v>
      </c>
      <c r="AC33" s="31">
        <v>0</v>
      </c>
      <c r="AD33" s="4">
        <f t="shared" si="8"/>
        <v>0</v>
      </c>
      <c r="AE33" s="31">
        <v>0</v>
      </c>
      <c r="AF33" s="4">
        <f t="shared" si="9"/>
        <v>0</v>
      </c>
      <c r="AG33" s="31">
        <v>0</v>
      </c>
      <c r="AH33" s="4">
        <f t="shared" si="10"/>
        <v>0</v>
      </c>
      <c r="AI33" s="121">
        <v>4.5999999999999996</v>
      </c>
      <c r="AJ33" s="16">
        <v>30</v>
      </c>
      <c r="AK33" s="17">
        <v>70</v>
      </c>
      <c r="AL33" s="18"/>
      <c r="AM33" s="18"/>
      <c r="AN33" s="19">
        <v>44.5</v>
      </c>
      <c r="AO33" s="18"/>
      <c r="AP33" s="18"/>
      <c r="AQ33" s="18"/>
      <c r="AR33" s="18">
        <v>60</v>
      </c>
      <c r="AS33" s="18"/>
      <c r="AT33" s="18"/>
      <c r="AU33" s="4">
        <f t="shared" si="11"/>
        <v>5.4</v>
      </c>
      <c r="AV33" s="4">
        <f t="shared" si="12"/>
        <v>12.6</v>
      </c>
      <c r="AW33" s="4">
        <f t="shared" si="13"/>
        <v>0</v>
      </c>
      <c r="AX33" s="4">
        <f t="shared" si="14"/>
        <v>0</v>
      </c>
      <c r="AY33" s="4">
        <f t="shared" si="15"/>
        <v>8.01</v>
      </c>
      <c r="AZ33" s="4">
        <f t="shared" si="16"/>
        <v>0</v>
      </c>
      <c r="BA33" s="4">
        <f t="shared" si="17"/>
        <v>0</v>
      </c>
      <c r="BB33" s="4">
        <f t="shared" si="18"/>
        <v>0</v>
      </c>
      <c r="BC33" s="4">
        <f t="shared" si="19"/>
        <v>10.8</v>
      </c>
      <c r="BD33" s="4">
        <f t="shared" si="20"/>
        <v>0</v>
      </c>
      <c r="BE33" s="25">
        <f t="shared" si="21"/>
        <v>0</v>
      </c>
      <c r="BF33" s="205">
        <f>SUM(AU33:BE33)+SUM(C33:L33)+N33+P33+R33+T33+V33+X33+Z33+AB33+AD33+AF33+AH33+AI33</f>
        <v>73.350050649728075</v>
      </c>
    </row>
    <row r="34" spans="1:60" x14ac:dyDescent="0.25">
      <c r="A34" s="157">
        <v>4209</v>
      </c>
      <c r="B34" s="91" t="s">
        <v>76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94">
        <v>23</v>
      </c>
      <c r="N34" s="4">
        <f t="shared" si="0"/>
        <v>7.4193548387096779</v>
      </c>
      <c r="O34" s="94">
        <v>33</v>
      </c>
      <c r="P34" s="4">
        <f t="shared" si="1"/>
        <v>8.9189189189189193</v>
      </c>
      <c r="Q34" s="31">
        <v>0</v>
      </c>
      <c r="R34" s="4">
        <f t="shared" si="2"/>
        <v>0</v>
      </c>
      <c r="S34" s="31" t="s">
        <v>42</v>
      </c>
      <c r="T34" s="4">
        <f t="shared" si="3"/>
        <v>9.0476190476190474</v>
      </c>
      <c r="U34" s="31">
        <v>0</v>
      </c>
      <c r="V34" s="4">
        <f t="shared" si="4"/>
        <v>0</v>
      </c>
      <c r="W34" s="31">
        <v>0</v>
      </c>
      <c r="X34" s="4">
        <f t="shared" si="5"/>
        <v>0</v>
      </c>
      <c r="Y34" s="31">
        <v>0</v>
      </c>
      <c r="Z34" s="4">
        <f t="shared" si="6"/>
        <v>0</v>
      </c>
      <c r="AA34" s="94">
        <v>32</v>
      </c>
      <c r="AB34" s="4">
        <f t="shared" si="7"/>
        <v>8.6486486486486491</v>
      </c>
      <c r="AC34" s="31">
        <v>0</v>
      </c>
      <c r="AD34" s="4">
        <f t="shared" si="8"/>
        <v>0</v>
      </c>
      <c r="AE34" s="31">
        <v>0</v>
      </c>
      <c r="AF34" s="4">
        <f t="shared" si="9"/>
        <v>0</v>
      </c>
      <c r="AG34" s="31">
        <v>0</v>
      </c>
      <c r="AH34" s="4">
        <f t="shared" si="10"/>
        <v>0</v>
      </c>
      <c r="AI34" s="15">
        <v>4.0999999999999996</v>
      </c>
      <c r="AJ34" s="20">
        <v>33</v>
      </c>
      <c r="AK34" s="21">
        <v>64</v>
      </c>
      <c r="AL34" s="15">
        <v>53</v>
      </c>
      <c r="AM34" s="15"/>
      <c r="AN34" s="15">
        <v>42</v>
      </c>
      <c r="AO34" s="15"/>
      <c r="AP34" s="15"/>
      <c r="AQ34" s="15"/>
      <c r="AR34" s="15"/>
      <c r="AS34" s="15"/>
      <c r="AT34" s="15"/>
      <c r="AU34" s="4">
        <f t="shared" si="11"/>
        <v>5.9399999999999995</v>
      </c>
      <c r="AV34" s="4">
        <f t="shared" si="12"/>
        <v>11.520000000000001</v>
      </c>
      <c r="AW34" s="4">
        <f t="shared" si="13"/>
        <v>9.5399999999999991</v>
      </c>
      <c r="AX34" s="4">
        <f t="shared" si="14"/>
        <v>0</v>
      </c>
      <c r="AY34" s="4">
        <f t="shared" si="15"/>
        <v>7.5600000000000005</v>
      </c>
      <c r="AZ34" s="4">
        <f t="shared" si="16"/>
        <v>0</v>
      </c>
      <c r="BA34" s="4">
        <f t="shared" si="17"/>
        <v>0</v>
      </c>
      <c r="BB34" s="4">
        <f t="shared" si="18"/>
        <v>0</v>
      </c>
      <c r="BC34" s="4">
        <f t="shared" si="19"/>
        <v>0</v>
      </c>
      <c r="BD34" s="4">
        <f t="shared" si="20"/>
        <v>0</v>
      </c>
      <c r="BE34" s="25">
        <f t="shared" si="21"/>
        <v>0</v>
      </c>
      <c r="BF34" s="205">
        <f>SUM(AU34:BE34)+SUM(C34:L34)+N34+P34+R34+T34+V34+X34+Z34+AB34+AD34+AF34+AH34+AI34</f>
        <v>72.694541453896292</v>
      </c>
    </row>
    <row r="35" spans="1:60" s="35" customFormat="1" x14ac:dyDescent="0.25">
      <c r="A35" s="157">
        <v>2467</v>
      </c>
      <c r="B35" s="91" t="s">
        <v>76</v>
      </c>
      <c r="C35" s="4"/>
      <c r="D35" s="4"/>
      <c r="E35" s="15"/>
      <c r="F35" s="15"/>
      <c r="G35" s="15"/>
      <c r="H35" s="15"/>
      <c r="I35" s="15"/>
      <c r="J35" s="15"/>
      <c r="K35" s="4"/>
      <c r="L35" s="15"/>
      <c r="M35" s="94">
        <v>22</v>
      </c>
      <c r="N35" s="4">
        <f t="shared" si="0"/>
        <v>7.0967741935483879</v>
      </c>
      <c r="O35" s="94">
        <v>36</v>
      </c>
      <c r="P35" s="4">
        <f t="shared" si="1"/>
        <v>9.7297297297297298</v>
      </c>
      <c r="Q35" s="31">
        <v>0</v>
      </c>
      <c r="R35" s="4">
        <f t="shared" si="2"/>
        <v>0</v>
      </c>
      <c r="S35" s="31" t="s">
        <v>58</v>
      </c>
      <c r="T35" s="4">
        <f t="shared" si="3"/>
        <v>7.1428571428571432</v>
      </c>
      <c r="U35" s="31">
        <v>0</v>
      </c>
      <c r="V35" s="4">
        <f t="shared" si="4"/>
        <v>0</v>
      </c>
      <c r="W35" s="31">
        <v>0</v>
      </c>
      <c r="X35" s="4">
        <f t="shared" si="5"/>
        <v>0</v>
      </c>
      <c r="Y35" s="31">
        <v>0</v>
      </c>
      <c r="Z35" s="4">
        <f t="shared" si="6"/>
        <v>0</v>
      </c>
      <c r="AA35" s="8">
        <v>31</v>
      </c>
      <c r="AB35" s="4">
        <f t="shared" si="7"/>
        <v>8.378378378378379</v>
      </c>
      <c r="AC35" s="31">
        <v>0</v>
      </c>
      <c r="AD35" s="4">
        <f t="shared" si="8"/>
        <v>0</v>
      </c>
      <c r="AE35" s="31">
        <v>0</v>
      </c>
      <c r="AF35" s="4">
        <f t="shared" si="9"/>
        <v>0</v>
      </c>
      <c r="AG35" s="31">
        <v>0</v>
      </c>
      <c r="AH35" s="4">
        <f t="shared" si="10"/>
        <v>0</v>
      </c>
      <c r="AI35" s="27">
        <v>5</v>
      </c>
      <c r="AJ35" s="44">
        <v>31.5</v>
      </c>
      <c r="AK35" s="27">
        <v>75</v>
      </c>
      <c r="AL35" s="27">
        <v>54.5</v>
      </c>
      <c r="AM35" s="27"/>
      <c r="AN35" s="27">
        <v>29</v>
      </c>
      <c r="AO35" s="27"/>
      <c r="AP35" s="27"/>
      <c r="AQ35" s="27"/>
      <c r="AR35" s="27"/>
      <c r="AS35" s="27"/>
      <c r="AT35" s="27"/>
      <c r="AU35" s="4">
        <f t="shared" si="11"/>
        <v>5.67</v>
      </c>
      <c r="AV35" s="4">
        <f t="shared" si="12"/>
        <v>13.5</v>
      </c>
      <c r="AW35" s="4">
        <f t="shared" si="13"/>
        <v>9.81</v>
      </c>
      <c r="AX35" s="4">
        <f t="shared" si="14"/>
        <v>0</v>
      </c>
      <c r="AY35" s="4">
        <f t="shared" si="15"/>
        <v>5.22</v>
      </c>
      <c r="AZ35" s="4">
        <f t="shared" si="16"/>
        <v>0</v>
      </c>
      <c r="BA35" s="4">
        <f t="shared" si="17"/>
        <v>0</v>
      </c>
      <c r="BB35" s="4">
        <f t="shared" si="18"/>
        <v>0</v>
      </c>
      <c r="BC35" s="4">
        <f t="shared" si="19"/>
        <v>0</v>
      </c>
      <c r="BD35" s="4">
        <f t="shared" si="20"/>
        <v>0</v>
      </c>
      <c r="BE35" s="25">
        <f t="shared" si="21"/>
        <v>0</v>
      </c>
      <c r="BF35" s="205">
        <f>SUM(AU35:BE35)+SUM(C35:L35)+N35+P35+R35+T35+V35+X35+Z35+AB35+AD35+AF35+AH35+AI35</f>
        <v>71.547739444513638</v>
      </c>
      <c r="BG35" s="96"/>
      <c r="BH35" s="96"/>
    </row>
    <row r="36" spans="1:60" x14ac:dyDescent="0.25">
      <c r="A36" s="157">
        <v>1164</v>
      </c>
      <c r="B36" s="91" t="s">
        <v>76</v>
      </c>
      <c r="C36" s="4"/>
      <c r="D36" s="4"/>
      <c r="E36" s="15"/>
      <c r="F36" s="15"/>
      <c r="G36" s="15"/>
      <c r="H36" s="15"/>
      <c r="I36" s="15"/>
      <c r="J36" s="15"/>
      <c r="K36" s="4">
        <v>1</v>
      </c>
      <c r="L36" s="15"/>
      <c r="M36" s="94">
        <v>23</v>
      </c>
      <c r="N36" s="4">
        <f t="shared" si="0"/>
        <v>7.4193548387096779</v>
      </c>
      <c r="O36" s="94">
        <v>32</v>
      </c>
      <c r="P36" s="4">
        <f t="shared" si="1"/>
        <v>8.6486486486486491</v>
      </c>
      <c r="Q36" s="31">
        <v>45</v>
      </c>
      <c r="R36" s="4">
        <f t="shared" si="2"/>
        <v>6.617647058823529</v>
      </c>
      <c r="S36" s="31">
        <v>0</v>
      </c>
      <c r="T36" s="4">
        <f t="shared" si="3"/>
        <v>0</v>
      </c>
      <c r="U36" s="31">
        <v>0</v>
      </c>
      <c r="V36" s="4">
        <f t="shared" si="4"/>
        <v>0</v>
      </c>
      <c r="W36" s="31">
        <v>0</v>
      </c>
      <c r="X36" s="4">
        <f t="shared" si="5"/>
        <v>0</v>
      </c>
      <c r="Y36" s="31">
        <v>0</v>
      </c>
      <c r="Z36" s="4">
        <f t="shared" si="6"/>
        <v>0</v>
      </c>
      <c r="AA36" s="8">
        <v>33</v>
      </c>
      <c r="AB36" s="4">
        <f t="shared" si="7"/>
        <v>8.9189189189189193</v>
      </c>
      <c r="AC36" s="31">
        <v>0</v>
      </c>
      <c r="AD36" s="4">
        <f t="shared" si="8"/>
        <v>0</v>
      </c>
      <c r="AE36" s="31">
        <v>0</v>
      </c>
      <c r="AF36" s="4">
        <f t="shared" si="9"/>
        <v>0</v>
      </c>
      <c r="AG36" s="31">
        <v>0</v>
      </c>
      <c r="AH36" s="4">
        <f t="shared" si="10"/>
        <v>0</v>
      </c>
      <c r="AI36" s="27">
        <v>4.5999999999999996</v>
      </c>
      <c r="AJ36" s="44">
        <v>26.5</v>
      </c>
      <c r="AK36" s="27">
        <v>63</v>
      </c>
      <c r="AL36" s="27">
        <v>57</v>
      </c>
      <c r="AM36" s="27"/>
      <c r="AN36" s="27">
        <v>35</v>
      </c>
      <c r="AO36" s="27"/>
      <c r="AP36" s="27"/>
      <c r="AQ36" s="27"/>
      <c r="AR36" s="27"/>
      <c r="AS36" s="27"/>
      <c r="AT36" s="27"/>
      <c r="AU36" s="4">
        <f t="shared" si="11"/>
        <v>4.7699999999999996</v>
      </c>
      <c r="AV36" s="4">
        <f t="shared" si="12"/>
        <v>11.34</v>
      </c>
      <c r="AW36" s="4">
        <f t="shared" si="13"/>
        <v>10.26</v>
      </c>
      <c r="AX36" s="4">
        <f t="shared" si="14"/>
        <v>0</v>
      </c>
      <c r="AY36" s="4">
        <f t="shared" si="15"/>
        <v>6.3</v>
      </c>
      <c r="AZ36" s="4">
        <f t="shared" si="16"/>
        <v>0</v>
      </c>
      <c r="BA36" s="4">
        <f t="shared" si="17"/>
        <v>0</v>
      </c>
      <c r="BB36" s="4">
        <f t="shared" si="18"/>
        <v>0</v>
      </c>
      <c r="BC36" s="4">
        <f t="shared" si="19"/>
        <v>0</v>
      </c>
      <c r="BD36" s="4">
        <f t="shared" si="20"/>
        <v>0</v>
      </c>
      <c r="BE36" s="25">
        <f t="shared" si="21"/>
        <v>0</v>
      </c>
      <c r="BF36" s="205">
        <f>SUM(AU36:BE36)+SUM(C36:L36)+N36+P36+R36+T36+V36+X36+Z36+AB36+AD36+AF36+AH36+AI36</f>
        <v>69.874569465100762</v>
      </c>
    </row>
    <row r="37" spans="1:60" x14ac:dyDescent="0.25">
      <c r="A37" s="158">
        <v>6718</v>
      </c>
      <c r="B37" s="91" t="s">
        <v>76</v>
      </c>
      <c r="C37" s="7"/>
      <c r="D37" s="8"/>
      <c r="E37" s="40"/>
      <c r="F37" s="40"/>
      <c r="G37" s="40"/>
      <c r="H37" s="40"/>
      <c r="I37" s="40"/>
      <c r="J37" s="40"/>
      <c r="K37" s="7"/>
      <c r="L37" s="40"/>
      <c r="M37" s="31">
        <v>19</v>
      </c>
      <c r="N37" s="4">
        <f t="shared" si="0"/>
        <v>6.129032258064516</v>
      </c>
      <c r="O37" s="31">
        <v>35</v>
      </c>
      <c r="P37" s="4">
        <f t="shared" si="1"/>
        <v>9.4594594594594597</v>
      </c>
      <c r="Q37" s="31">
        <v>56</v>
      </c>
      <c r="R37" s="4">
        <f t="shared" si="2"/>
        <v>8.235294117647058</v>
      </c>
      <c r="S37" s="31">
        <v>0</v>
      </c>
      <c r="T37" s="4">
        <f t="shared" si="3"/>
        <v>0</v>
      </c>
      <c r="U37" s="31">
        <v>0</v>
      </c>
      <c r="V37" s="4">
        <f t="shared" si="4"/>
        <v>0</v>
      </c>
      <c r="W37" s="31">
        <v>0</v>
      </c>
      <c r="X37" s="4">
        <f t="shared" si="5"/>
        <v>0</v>
      </c>
      <c r="Y37" s="31">
        <v>0</v>
      </c>
      <c r="Z37" s="4">
        <f t="shared" si="6"/>
        <v>0</v>
      </c>
      <c r="AA37" s="94">
        <v>30</v>
      </c>
      <c r="AB37" s="4">
        <f t="shared" si="7"/>
        <v>8.1081081081081088</v>
      </c>
      <c r="AC37" s="31">
        <v>0</v>
      </c>
      <c r="AD37" s="4">
        <f t="shared" si="8"/>
        <v>0</v>
      </c>
      <c r="AE37" s="31">
        <v>0</v>
      </c>
      <c r="AF37" s="4">
        <f t="shared" si="9"/>
        <v>0</v>
      </c>
      <c r="AG37" s="31">
        <v>0</v>
      </c>
      <c r="AH37" s="4">
        <f t="shared" si="10"/>
        <v>0</v>
      </c>
      <c r="AI37" s="121">
        <v>4.5</v>
      </c>
      <c r="AJ37" s="16">
        <v>66</v>
      </c>
      <c r="AK37" s="17">
        <v>74</v>
      </c>
      <c r="AL37" s="18"/>
      <c r="AM37" s="18"/>
      <c r="AN37" s="19">
        <v>23.5</v>
      </c>
      <c r="AO37" s="18"/>
      <c r="AP37" s="18"/>
      <c r="AQ37" s="18"/>
      <c r="AR37" s="18">
        <v>21</v>
      </c>
      <c r="AS37" s="18"/>
      <c r="AT37" s="18"/>
      <c r="AU37" s="4">
        <f t="shared" si="11"/>
        <v>11.879999999999999</v>
      </c>
      <c r="AV37" s="4">
        <f t="shared" si="12"/>
        <v>13.32</v>
      </c>
      <c r="AW37" s="4">
        <f t="shared" si="13"/>
        <v>0</v>
      </c>
      <c r="AX37" s="4">
        <f t="shared" si="14"/>
        <v>0</v>
      </c>
      <c r="AY37" s="4">
        <f t="shared" si="15"/>
        <v>4.2300000000000004</v>
      </c>
      <c r="AZ37" s="4">
        <f t="shared" si="16"/>
        <v>0</v>
      </c>
      <c r="BA37" s="4">
        <f t="shared" si="17"/>
        <v>0</v>
      </c>
      <c r="BB37" s="4">
        <f t="shared" si="18"/>
        <v>0</v>
      </c>
      <c r="BC37" s="4">
        <f t="shared" si="19"/>
        <v>3.7800000000000002</v>
      </c>
      <c r="BD37" s="4">
        <f t="shared" si="20"/>
        <v>0</v>
      </c>
      <c r="BE37" s="25">
        <f t="shared" si="21"/>
        <v>0</v>
      </c>
      <c r="BF37" s="205">
        <f>SUM(AU37:BE37)+SUM(C37:L37)+N37+P37+R37+T37+V37+X37+Z37+AB37+AD37+AF37+AH37+AI37</f>
        <v>69.641893943279143</v>
      </c>
    </row>
    <row r="38" spans="1:60" s="29" customFormat="1" x14ac:dyDescent="0.25">
      <c r="A38" s="199">
        <v>8857</v>
      </c>
      <c r="B38" s="91" t="s">
        <v>76</v>
      </c>
      <c r="C38" s="7"/>
      <c r="D38" s="8">
        <v>1</v>
      </c>
      <c r="E38" s="7"/>
      <c r="F38" s="7"/>
      <c r="G38" s="7"/>
      <c r="H38" s="7"/>
      <c r="I38" s="7"/>
      <c r="J38" s="7"/>
      <c r="K38" s="7"/>
      <c r="L38" s="7"/>
      <c r="M38" s="31">
        <v>15</v>
      </c>
      <c r="N38" s="4">
        <f t="shared" si="0"/>
        <v>4.838709677419355</v>
      </c>
      <c r="O38" s="31">
        <v>31</v>
      </c>
      <c r="P38" s="4">
        <f t="shared" si="1"/>
        <v>8.378378378378379</v>
      </c>
      <c r="Q38" s="31">
        <v>54</v>
      </c>
      <c r="R38" s="4">
        <f t="shared" si="2"/>
        <v>7.9411764705882346</v>
      </c>
      <c r="S38" s="31">
        <v>0</v>
      </c>
      <c r="T38" s="4">
        <f t="shared" si="3"/>
        <v>0</v>
      </c>
      <c r="U38" s="31">
        <v>0</v>
      </c>
      <c r="V38" s="4">
        <f t="shared" si="4"/>
        <v>0</v>
      </c>
      <c r="W38" s="31">
        <v>0</v>
      </c>
      <c r="X38" s="4">
        <f t="shared" si="5"/>
        <v>0</v>
      </c>
      <c r="Y38" s="31">
        <v>0</v>
      </c>
      <c r="Z38" s="4">
        <f t="shared" si="6"/>
        <v>0</v>
      </c>
      <c r="AA38" s="94">
        <v>33</v>
      </c>
      <c r="AB38" s="4">
        <f t="shared" si="7"/>
        <v>8.9189189189189193</v>
      </c>
      <c r="AC38" s="31">
        <v>0</v>
      </c>
      <c r="AD38" s="4">
        <f t="shared" si="8"/>
        <v>0</v>
      </c>
      <c r="AE38" s="31">
        <v>0</v>
      </c>
      <c r="AF38" s="4">
        <f t="shared" si="9"/>
        <v>0</v>
      </c>
      <c r="AG38" s="31">
        <v>0</v>
      </c>
      <c r="AH38" s="4">
        <f t="shared" si="10"/>
        <v>0</v>
      </c>
      <c r="AI38" s="121">
        <v>4.4000000000000004</v>
      </c>
      <c r="AJ38" s="12">
        <v>41</v>
      </c>
      <c r="AK38" s="13">
        <v>70</v>
      </c>
      <c r="AL38" s="6">
        <v>36</v>
      </c>
      <c r="AM38" s="6"/>
      <c r="AN38" s="14">
        <v>33</v>
      </c>
      <c r="AO38" s="6"/>
      <c r="AP38" s="6"/>
      <c r="AQ38" s="6"/>
      <c r="AR38" s="6"/>
      <c r="AS38" s="6"/>
      <c r="AT38" s="6"/>
      <c r="AU38" s="4">
        <f t="shared" si="11"/>
        <v>7.38</v>
      </c>
      <c r="AV38" s="4">
        <f t="shared" si="12"/>
        <v>12.6</v>
      </c>
      <c r="AW38" s="4">
        <f t="shared" si="13"/>
        <v>6.48</v>
      </c>
      <c r="AX38" s="4">
        <f t="shared" si="14"/>
        <v>0</v>
      </c>
      <c r="AY38" s="4">
        <f t="shared" si="15"/>
        <v>5.9399999999999995</v>
      </c>
      <c r="AZ38" s="4">
        <f t="shared" si="16"/>
        <v>0</v>
      </c>
      <c r="BA38" s="4">
        <f t="shared" si="17"/>
        <v>0</v>
      </c>
      <c r="BB38" s="4">
        <f t="shared" si="18"/>
        <v>0</v>
      </c>
      <c r="BC38" s="4">
        <f t="shared" si="19"/>
        <v>0</v>
      </c>
      <c r="BD38" s="4">
        <f t="shared" si="20"/>
        <v>0</v>
      </c>
      <c r="BE38" s="25">
        <f t="shared" si="21"/>
        <v>0</v>
      </c>
      <c r="BF38" s="205">
        <f>SUM(AU38:BE38)+SUM(C38:L38)+N38+P38+R38+T38+V38+X38+Z38+AB38+AD38+AF38+AH38+AI38</f>
        <v>67.87718344530488</v>
      </c>
      <c r="BG38" s="46"/>
      <c r="BH38" s="46"/>
    </row>
    <row r="39" spans="1:60" x14ac:dyDescent="0.25">
      <c r="A39" s="198">
        <v>5058</v>
      </c>
      <c r="B39" s="91" t="s">
        <v>76</v>
      </c>
      <c r="C39" s="7"/>
      <c r="D39" s="8"/>
      <c r="E39" s="7"/>
      <c r="F39" s="7">
        <v>2</v>
      </c>
      <c r="G39" s="7"/>
      <c r="H39" s="7"/>
      <c r="I39" s="7"/>
      <c r="J39" s="7"/>
      <c r="K39" s="7"/>
      <c r="L39" s="7">
        <v>1</v>
      </c>
      <c r="M39" s="31">
        <v>19</v>
      </c>
      <c r="N39" s="4">
        <f t="shared" si="0"/>
        <v>6.129032258064516</v>
      </c>
      <c r="O39" s="31">
        <v>33</v>
      </c>
      <c r="P39" s="4">
        <f t="shared" si="1"/>
        <v>8.9189189189189193</v>
      </c>
      <c r="Q39" s="31">
        <v>56</v>
      </c>
      <c r="R39" s="4">
        <f t="shared" si="2"/>
        <v>8.235294117647058</v>
      </c>
      <c r="S39" s="31">
        <v>0</v>
      </c>
      <c r="T39" s="4">
        <f t="shared" si="3"/>
        <v>0</v>
      </c>
      <c r="U39" s="31">
        <v>0</v>
      </c>
      <c r="V39" s="4">
        <f t="shared" si="4"/>
        <v>0</v>
      </c>
      <c r="W39" s="31">
        <v>0</v>
      </c>
      <c r="X39" s="4">
        <f t="shared" si="5"/>
        <v>0</v>
      </c>
      <c r="Y39" s="31">
        <v>0</v>
      </c>
      <c r="Z39" s="4">
        <f t="shared" si="6"/>
        <v>0</v>
      </c>
      <c r="AA39" s="94">
        <v>34</v>
      </c>
      <c r="AB39" s="4">
        <f t="shared" si="7"/>
        <v>9.1891891891891895</v>
      </c>
      <c r="AC39" s="31">
        <v>0</v>
      </c>
      <c r="AD39" s="4">
        <f t="shared" si="8"/>
        <v>0</v>
      </c>
      <c r="AE39" s="31">
        <v>0</v>
      </c>
      <c r="AF39" s="4">
        <f t="shared" si="9"/>
        <v>0</v>
      </c>
      <c r="AG39" s="31">
        <v>0</v>
      </c>
      <c r="AH39" s="4">
        <f t="shared" si="10"/>
        <v>0</v>
      </c>
      <c r="AI39" s="15">
        <v>4.7</v>
      </c>
      <c r="AJ39" s="43">
        <v>46</v>
      </c>
      <c r="AK39" s="11">
        <v>0</v>
      </c>
      <c r="AL39" s="4">
        <v>51</v>
      </c>
      <c r="AM39" s="4"/>
      <c r="AN39" s="4">
        <v>53</v>
      </c>
      <c r="AO39" s="4"/>
      <c r="AP39" s="4"/>
      <c r="AQ39" s="4"/>
      <c r="AR39" s="4"/>
      <c r="AS39" s="4"/>
      <c r="AT39" s="4"/>
      <c r="AU39" s="4">
        <f t="shared" si="11"/>
        <v>8.2799999999999994</v>
      </c>
      <c r="AV39" s="4">
        <f t="shared" si="12"/>
        <v>0</v>
      </c>
      <c r="AW39" s="4">
        <f t="shared" si="13"/>
        <v>9.18</v>
      </c>
      <c r="AX39" s="4">
        <f t="shared" si="14"/>
        <v>0</v>
      </c>
      <c r="AY39" s="4">
        <f t="shared" si="15"/>
        <v>9.5399999999999991</v>
      </c>
      <c r="AZ39" s="4">
        <f t="shared" si="16"/>
        <v>0</v>
      </c>
      <c r="BA39" s="4">
        <f t="shared" si="17"/>
        <v>0</v>
      </c>
      <c r="BB39" s="4">
        <f t="shared" si="18"/>
        <v>0</v>
      </c>
      <c r="BC39" s="4">
        <f t="shared" si="19"/>
        <v>0</v>
      </c>
      <c r="BD39" s="4">
        <f t="shared" si="20"/>
        <v>0</v>
      </c>
      <c r="BE39" s="25">
        <f t="shared" si="21"/>
        <v>0</v>
      </c>
      <c r="BF39" s="205">
        <f>SUM(AU39:BE39)+SUM(C39:L39)+N39+P39+R39+T39+V39+X39+Z39+AB39+AD39+AF39+AH39+AI39</f>
        <v>67.172434483819686</v>
      </c>
    </row>
    <row r="40" spans="1:60" x14ac:dyDescent="0.25">
      <c r="A40" s="155">
        <v>1792</v>
      </c>
      <c r="B40" s="91" t="s">
        <v>76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94">
        <v>12</v>
      </c>
      <c r="N40" s="4">
        <f t="shared" si="0"/>
        <v>3.870967741935484</v>
      </c>
      <c r="O40" s="94">
        <v>31</v>
      </c>
      <c r="P40" s="4">
        <f t="shared" si="1"/>
        <v>8.378378378378379</v>
      </c>
      <c r="Q40" s="31">
        <v>52</v>
      </c>
      <c r="R40" s="4">
        <f t="shared" si="2"/>
        <v>7.6470588235294112</v>
      </c>
      <c r="S40" s="31">
        <v>0</v>
      </c>
      <c r="T40" s="4">
        <f t="shared" si="3"/>
        <v>0</v>
      </c>
      <c r="U40" s="31">
        <v>0</v>
      </c>
      <c r="V40" s="4">
        <f t="shared" si="4"/>
        <v>0</v>
      </c>
      <c r="W40" s="31">
        <v>0</v>
      </c>
      <c r="X40" s="4">
        <f t="shared" si="5"/>
        <v>0</v>
      </c>
      <c r="Y40" s="31">
        <v>0</v>
      </c>
      <c r="Z40" s="4">
        <f t="shared" si="6"/>
        <v>0</v>
      </c>
      <c r="AA40" s="8">
        <v>26</v>
      </c>
      <c r="AB40" s="4">
        <f t="shared" si="7"/>
        <v>7.0270270270270272</v>
      </c>
      <c r="AC40" s="31">
        <v>0</v>
      </c>
      <c r="AD40" s="4">
        <f t="shared" si="8"/>
        <v>0</v>
      </c>
      <c r="AE40" s="31">
        <v>0</v>
      </c>
      <c r="AF40" s="4">
        <f t="shared" si="9"/>
        <v>0</v>
      </c>
      <c r="AG40" s="31">
        <v>0</v>
      </c>
      <c r="AH40" s="4">
        <f t="shared" si="10"/>
        <v>0</v>
      </c>
      <c r="AI40" s="27">
        <v>4.5999999999999996</v>
      </c>
      <c r="AJ40" s="8">
        <v>15</v>
      </c>
      <c r="AK40" s="28">
        <v>66</v>
      </c>
      <c r="AL40" s="8">
        <v>39</v>
      </c>
      <c r="AM40" s="8"/>
      <c r="AN40" s="8">
        <v>67</v>
      </c>
      <c r="AO40" s="8"/>
      <c r="AP40" s="8"/>
      <c r="AQ40" s="8"/>
      <c r="AR40" s="8"/>
      <c r="AS40" s="8"/>
      <c r="AT40" s="8"/>
      <c r="AU40" s="4">
        <f t="shared" si="11"/>
        <v>2.7</v>
      </c>
      <c r="AV40" s="4">
        <f t="shared" si="12"/>
        <v>11.879999999999999</v>
      </c>
      <c r="AW40" s="4">
        <f t="shared" si="13"/>
        <v>7.02</v>
      </c>
      <c r="AX40" s="4">
        <f t="shared" si="14"/>
        <v>0</v>
      </c>
      <c r="AY40" s="4">
        <f t="shared" si="15"/>
        <v>12.06</v>
      </c>
      <c r="AZ40" s="4">
        <f t="shared" si="16"/>
        <v>0</v>
      </c>
      <c r="BA40" s="4">
        <f t="shared" si="17"/>
        <v>0</v>
      </c>
      <c r="BB40" s="4">
        <f t="shared" si="18"/>
        <v>0</v>
      </c>
      <c r="BC40" s="4">
        <f t="shared" si="19"/>
        <v>0</v>
      </c>
      <c r="BD40" s="4">
        <f t="shared" si="20"/>
        <v>0</v>
      </c>
      <c r="BE40" s="25">
        <f t="shared" si="21"/>
        <v>0</v>
      </c>
      <c r="BF40" s="205">
        <f>SUM(AU40:BE40)+SUM(C40:L40)+N40+P40+R40+T40+V40+X40+Z40+AB40+AD40+AF40+AH40+AI40</f>
        <v>65.183431970870302</v>
      </c>
    </row>
    <row r="41" spans="1:60" s="29" customFormat="1" x14ac:dyDescent="0.25">
      <c r="A41" s="198">
        <v>2333</v>
      </c>
      <c r="B41" s="91" t="s">
        <v>76</v>
      </c>
      <c r="C41" s="7">
        <v>1</v>
      </c>
      <c r="D41" s="8"/>
      <c r="E41" s="7"/>
      <c r="F41" s="7"/>
      <c r="G41" s="7"/>
      <c r="H41" s="7"/>
      <c r="I41" s="7"/>
      <c r="J41" s="7"/>
      <c r="K41" s="7"/>
      <c r="L41" s="7"/>
      <c r="M41" s="31">
        <v>21</v>
      </c>
      <c r="N41" s="4">
        <f t="shared" si="0"/>
        <v>6.7741935483870961</v>
      </c>
      <c r="O41" s="31">
        <v>36</v>
      </c>
      <c r="P41" s="4">
        <f t="shared" si="1"/>
        <v>9.7297297297297298</v>
      </c>
      <c r="Q41" s="31">
        <v>67</v>
      </c>
      <c r="R41" s="4">
        <f t="shared" si="2"/>
        <v>9.8529411764705888</v>
      </c>
      <c r="S41" s="31">
        <v>0</v>
      </c>
      <c r="T41" s="4">
        <f t="shared" si="3"/>
        <v>0</v>
      </c>
      <c r="U41" s="31">
        <v>0</v>
      </c>
      <c r="V41" s="4">
        <f t="shared" si="4"/>
        <v>0</v>
      </c>
      <c r="W41" s="31">
        <v>0</v>
      </c>
      <c r="X41" s="4">
        <f t="shared" si="5"/>
        <v>0</v>
      </c>
      <c r="Y41" s="31">
        <v>0</v>
      </c>
      <c r="Z41" s="4">
        <f t="shared" si="6"/>
        <v>0</v>
      </c>
      <c r="AA41" s="94">
        <v>30</v>
      </c>
      <c r="AB41" s="4">
        <f t="shared" si="7"/>
        <v>8.1081081081081088</v>
      </c>
      <c r="AC41" s="31">
        <v>0</v>
      </c>
      <c r="AD41" s="4">
        <f t="shared" si="8"/>
        <v>0</v>
      </c>
      <c r="AE41" s="31">
        <v>0</v>
      </c>
      <c r="AF41" s="4">
        <f t="shared" si="9"/>
        <v>0</v>
      </c>
      <c r="AG41" s="31">
        <v>0</v>
      </c>
      <c r="AH41" s="4">
        <f t="shared" si="10"/>
        <v>0</v>
      </c>
      <c r="AI41" s="27">
        <v>4.9000000000000004</v>
      </c>
      <c r="AJ41" s="10">
        <v>23</v>
      </c>
      <c r="AK41" s="11">
        <v>54</v>
      </c>
      <c r="AL41" s="8">
        <v>9</v>
      </c>
      <c r="AM41" s="8"/>
      <c r="AN41" s="8">
        <v>20</v>
      </c>
      <c r="AO41" s="8"/>
      <c r="AP41" s="8"/>
      <c r="AQ41" s="8"/>
      <c r="AR41" s="8"/>
      <c r="AS41" s="8"/>
      <c r="AT41" s="8"/>
      <c r="AU41" s="4">
        <f t="shared" si="11"/>
        <v>4.1399999999999997</v>
      </c>
      <c r="AV41" s="4">
        <f t="shared" si="12"/>
        <v>9.7200000000000006</v>
      </c>
      <c r="AW41" s="4">
        <f t="shared" si="13"/>
        <v>1.62</v>
      </c>
      <c r="AX41" s="4">
        <f t="shared" si="14"/>
        <v>0</v>
      </c>
      <c r="AY41" s="4">
        <f t="shared" si="15"/>
        <v>3.6</v>
      </c>
      <c r="AZ41" s="4">
        <f t="shared" si="16"/>
        <v>0</v>
      </c>
      <c r="BA41" s="4">
        <f t="shared" si="17"/>
        <v>0</v>
      </c>
      <c r="BB41" s="4">
        <f t="shared" si="18"/>
        <v>0</v>
      </c>
      <c r="BC41" s="4">
        <f t="shared" si="19"/>
        <v>0</v>
      </c>
      <c r="BD41" s="4">
        <f t="shared" si="20"/>
        <v>0</v>
      </c>
      <c r="BE41" s="25">
        <f t="shared" si="21"/>
        <v>0</v>
      </c>
      <c r="BF41" s="205">
        <f>SUM(AU41:BE41)+SUM(C41:L41)+N41+P41+R41+T41+V41+X41+Z41+AB41+AD41+AF41+AH41+AI41</f>
        <v>59.444972562695519</v>
      </c>
      <c r="BG41" s="46"/>
      <c r="BH41" s="46"/>
    </row>
    <row r="42" spans="1:60" x14ac:dyDescent="0.25">
      <c r="A42" s="155">
        <v>9989</v>
      </c>
      <c r="B42" s="91" t="s">
        <v>76</v>
      </c>
      <c r="C42" s="4">
        <v>0.5</v>
      </c>
      <c r="D42" s="4"/>
      <c r="E42" s="4"/>
      <c r="F42" s="4"/>
      <c r="G42" s="4"/>
      <c r="H42" s="4"/>
      <c r="I42" s="4"/>
      <c r="J42" s="4"/>
      <c r="K42" s="4"/>
      <c r="L42" s="4"/>
      <c r="M42" s="94">
        <v>13</v>
      </c>
      <c r="N42" s="4">
        <f t="shared" si="0"/>
        <v>4.193548387096774</v>
      </c>
      <c r="O42" s="94">
        <v>24</v>
      </c>
      <c r="P42" s="4">
        <f t="shared" si="1"/>
        <v>6.4864864864864868</v>
      </c>
      <c r="Q42" s="31">
        <v>0</v>
      </c>
      <c r="R42" s="4">
        <f t="shared" si="2"/>
        <v>0</v>
      </c>
      <c r="S42" s="31">
        <v>0</v>
      </c>
      <c r="T42" s="4">
        <f t="shared" si="3"/>
        <v>0</v>
      </c>
      <c r="U42" s="31">
        <v>0</v>
      </c>
      <c r="V42" s="4">
        <f t="shared" si="4"/>
        <v>0</v>
      </c>
      <c r="W42" s="31">
        <v>0</v>
      </c>
      <c r="X42" s="4">
        <f t="shared" si="5"/>
        <v>0</v>
      </c>
      <c r="Y42" s="31">
        <v>0</v>
      </c>
      <c r="Z42" s="4">
        <f t="shared" si="6"/>
        <v>0</v>
      </c>
      <c r="AA42" s="94">
        <v>29</v>
      </c>
      <c r="AB42" s="4">
        <f t="shared" si="7"/>
        <v>7.8378378378378377</v>
      </c>
      <c r="AC42" s="31">
        <v>0</v>
      </c>
      <c r="AD42" s="4">
        <f t="shared" si="8"/>
        <v>0</v>
      </c>
      <c r="AE42" s="31">
        <v>0</v>
      </c>
      <c r="AF42" s="4">
        <f t="shared" si="9"/>
        <v>0</v>
      </c>
      <c r="AG42" s="31">
        <v>0</v>
      </c>
      <c r="AH42" s="4">
        <f t="shared" si="10"/>
        <v>0</v>
      </c>
      <c r="AI42" s="121">
        <v>3.9</v>
      </c>
      <c r="AJ42" s="12">
        <v>35</v>
      </c>
      <c r="AK42" s="13">
        <v>46</v>
      </c>
      <c r="AL42" s="6">
        <v>66</v>
      </c>
      <c r="AM42" s="6"/>
      <c r="AN42" s="14">
        <v>32</v>
      </c>
      <c r="AO42" s="6"/>
      <c r="AP42" s="6"/>
      <c r="AQ42" s="6"/>
      <c r="AR42" s="6"/>
      <c r="AS42" s="6"/>
      <c r="AT42" s="6"/>
      <c r="AU42" s="4">
        <f t="shared" si="11"/>
        <v>6.3</v>
      </c>
      <c r="AV42" s="4">
        <f t="shared" si="12"/>
        <v>8.2799999999999994</v>
      </c>
      <c r="AW42" s="4">
        <f t="shared" si="13"/>
        <v>11.879999999999999</v>
      </c>
      <c r="AX42" s="4">
        <f t="shared" si="14"/>
        <v>0</v>
      </c>
      <c r="AY42" s="4">
        <f t="shared" si="15"/>
        <v>5.7600000000000007</v>
      </c>
      <c r="AZ42" s="4">
        <f t="shared" si="16"/>
        <v>0</v>
      </c>
      <c r="BA42" s="4">
        <f t="shared" si="17"/>
        <v>0</v>
      </c>
      <c r="BB42" s="4">
        <f t="shared" si="18"/>
        <v>0</v>
      </c>
      <c r="BC42" s="4">
        <f t="shared" si="19"/>
        <v>0</v>
      </c>
      <c r="BD42" s="4">
        <f t="shared" si="20"/>
        <v>0</v>
      </c>
      <c r="BE42" s="25">
        <f t="shared" si="21"/>
        <v>0</v>
      </c>
      <c r="BF42" s="205">
        <f>SUM(AU42:BE42)+SUM(C42:L42)+N42+P42+R42+T42+V42+X42+Z42+AB42+AD42+AF42+AH42+AI42</f>
        <v>55.137872711421096</v>
      </c>
    </row>
    <row r="43" spans="1:60" s="29" customFormat="1" x14ac:dyDescent="0.25">
      <c r="A43" s="155">
        <v>8421</v>
      </c>
      <c r="B43" s="91" t="s">
        <v>76</v>
      </c>
      <c r="C43" s="7"/>
      <c r="D43" s="7"/>
      <c r="E43" s="7"/>
      <c r="F43" s="7"/>
      <c r="G43" s="7"/>
      <c r="H43" s="7"/>
      <c r="I43" s="7"/>
      <c r="J43" s="7">
        <v>3</v>
      </c>
      <c r="K43" s="7"/>
      <c r="L43" s="7"/>
      <c r="M43" s="94">
        <v>16</v>
      </c>
      <c r="N43" s="4">
        <f t="shared" si="0"/>
        <v>5.161290322580645</v>
      </c>
      <c r="O43" s="94">
        <v>29</v>
      </c>
      <c r="P43" s="4">
        <f t="shared" si="1"/>
        <v>7.8378378378378377</v>
      </c>
      <c r="Q43" s="31">
        <v>32</v>
      </c>
      <c r="R43" s="4">
        <f t="shared" si="2"/>
        <v>4.7058823529411766</v>
      </c>
      <c r="S43" s="31">
        <v>0</v>
      </c>
      <c r="T43" s="4">
        <f t="shared" si="3"/>
        <v>0</v>
      </c>
      <c r="U43" s="31">
        <v>0</v>
      </c>
      <c r="V43" s="4">
        <f t="shared" si="4"/>
        <v>0</v>
      </c>
      <c r="W43" s="31">
        <v>0</v>
      </c>
      <c r="X43" s="4">
        <f t="shared" si="5"/>
        <v>0</v>
      </c>
      <c r="Y43" s="31">
        <v>0</v>
      </c>
      <c r="Z43" s="4">
        <f t="shared" si="6"/>
        <v>0</v>
      </c>
      <c r="AA43" s="8">
        <v>0</v>
      </c>
      <c r="AB43" s="4">
        <f t="shared" si="7"/>
        <v>0</v>
      </c>
      <c r="AC43" s="31">
        <v>0</v>
      </c>
      <c r="AD43" s="4">
        <f t="shared" si="8"/>
        <v>0</v>
      </c>
      <c r="AE43" s="31">
        <v>0</v>
      </c>
      <c r="AF43" s="4">
        <f t="shared" si="9"/>
        <v>0</v>
      </c>
      <c r="AG43" s="31">
        <v>25</v>
      </c>
      <c r="AH43" s="4">
        <f t="shared" si="10"/>
        <v>8.064516129032258</v>
      </c>
      <c r="AI43" s="27">
        <v>0</v>
      </c>
      <c r="AJ43" s="8">
        <v>20</v>
      </c>
      <c r="AK43" s="28">
        <v>23</v>
      </c>
      <c r="AL43" s="8"/>
      <c r="AM43" s="8"/>
      <c r="AN43" s="8">
        <v>11</v>
      </c>
      <c r="AO43" s="8"/>
      <c r="AP43" s="8"/>
      <c r="AQ43" s="8"/>
      <c r="AR43" s="8">
        <v>42</v>
      </c>
      <c r="AS43" s="8"/>
      <c r="AT43" s="8"/>
      <c r="AU43" s="4">
        <f t="shared" si="11"/>
        <v>3.6</v>
      </c>
      <c r="AV43" s="4">
        <f t="shared" si="12"/>
        <v>4.1399999999999997</v>
      </c>
      <c r="AW43" s="4">
        <f t="shared" si="13"/>
        <v>0</v>
      </c>
      <c r="AX43" s="4">
        <f t="shared" si="14"/>
        <v>0</v>
      </c>
      <c r="AY43" s="4">
        <f t="shared" si="15"/>
        <v>1.9800000000000002</v>
      </c>
      <c r="AZ43" s="4">
        <f t="shared" si="16"/>
        <v>0</v>
      </c>
      <c r="BA43" s="4">
        <f t="shared" si="17"/>
        <v>0</v>
      </c>
      <c r="BB43" s="4">
        <f t="shared" si="18"/>
        <v>0</v>
      </c>
      <c r="BC43" s="4">
        <f t="shared" si="19"/>
        <v>7.5600000000000005</v>
      </c>
      <c r="BD43" s="4">
        <f t="shared" si="20"/>
        <v>0</v>
      </c>
      <c r="BE43" s="25">
        <f t="shared" si="21"/>
        <v>0</v>
      </c>
      <c r="BF43" s="205">
        <f>SUM(AU43:BE43)+SUM(C43:L43)+N43+P43+R43+T43+V43+X43+Z43+AB43+AD43+AF43+AH43+AI43</f>
        <v>46.049526642391911</v>
      </c>
      <c r="BG43" s="46"/>
      <c r="BH43" s="46"/>
    </row>
    <row r="44" spans="1:60" x14ac:dyDescent="0.25">
      <c r="A44" s="200">
        <v>6890</v>
      </c>
      <c r="B44" s="91" t="s">
        <v>76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94">
        <v>18</v>
      </c>
      <c r="N44" s="4">
        <f t="shared" si="0"/>
        <v>5.806451612903226</v>
      </c>
      <c r="O44" s="94">
        <v>29</v>
      </c>
      <c r="P44" s="4">
        <f t="shared" si="1"/>
        <v>7.8378378378378377</v>
      </c>
      <c r="Q44" s="31">
        <v>0</v>
      </c>
      <c r="R44" s="4">
        <f t="shared" si="2"/>
        <v>0</v>
      </c>
      <c r="S44" s="31">
        <v>0</v>
      </c>
      <c r="T44" s="4">
        <f t="shared" si="3"/>
        <v>0</v>
      </c>
      <c r="U44" s="31">
        <v>0</v>
      </c>
      <c r="V44" s="4">
        <f t="shared" si="4"/>
        <v>0</v>
      </c>
      <c r="W44" s="31">
        <v>0</v>
      </c>
      <c r="X44" s="4">
        <f t="shared" si="5"/>
        <v>0</v>
      </c>
      <c r="Y44" s="31" t="s">
        <v>46</v>
      </c>
      <c r="Z44" s="4">
        <f t="shared" si="6"/>
        <v>6.4864864864864868</v>
      </c>
      <c r="AA44" s="94">
        <v>31</v>
      </c>
      <c r="AB44" s="4">
        <f t="shared" si="7"/>
        <v>8.378378378378379</v>
      </c>
      <c r="AC44" s="31">
        <v>0</v>
      </c>
      <c r="AD44" s="4">
        <f t="shared" si="8"/>
        <v>0</v>
      </c>
      <c r="AE44" s="31">
        <v>0</v>
      </c>
      <c r="AF44" s="4">
        <f t="shared" si="9"/>
        <v>0</v>
      </c>
      <c r="AG44" s="31">
        <v>0</v>
      </c>
      <c r="AH44" s="4">
        <f t="shared" si="10"/>
        <v>0</v>
      </c>
      <c r="AI44" s="121">
        <v>4.0999999999999996</v>
      </c>
      <c r="AJ44" s="38"/>
      <c r="AK44" s="12"/>
      <c r="AL44" s="6"/>
      <c r="AM44" s="6"/>
      <c r="AN44" s="14"/>
      <c r="AO44" s="6"/>
      <c r="AP44" s="6"/>
      <c r="AQ44" s="6"/>
      <c r="AR44" s="6"/>
      <c r="AS44" s="6"/>
      <c r="AT44" s="6"/>
      <c r="AU44" s="4">
        <f t="shared" si="11"/>
        <v>0</v>
      </c>
      <c r="AV44" s="4">
        <f t="shared" si="12"/>
        <v>0</v>
      </c>
      <c r="AW44" s="4">
        <f t="shared" si="13"/>
        <v>0</v>
      </c>
      <c r="AX44" s="4">
        <f t="shared" si="14"/>
        <v>0</v>
      </c>
      <c r="AY44" s="4">
        <f t="shared" si="15"/>
        <v>0</v>
      </c>
      <c r="AZ44" s="4">
        <f t="shared" si="16"/>
        <v>0</v>
      </c>
      <c r="BA44" s="4">
        <f t="shared" si="17"/>
        <v>0</v>
      </c>
      <c r="BB44" s="4">
        <f t="shared" si="18"/>
        <v>0</v>
      </c>
      <c r="BC44" s="4">
        <f t="shared" si="19"/>
        <v>0</v>
      </c>
      <c r="BD44" s="4">
        <f t="shared" si="20"/>
        <v>0</v>
      </c>
      <c r="BE44" s="25">
        <f t="shared" si="21"/>
        <v>0</v>
      </c>
      <c r="BF44" s="205">
        <f>SUM(AU44:BE44)+SUM(C44:L44)+N44+P44+R44+T44+V44+X44+Z44+AB44+AD44+AF44+AH44+AI44</f>
        <v>32.609154315605927</v>
      </c>
    </row>
    <row r="45" spans="1:60" x14ac:dyDescent="0.25">
      <c r="A45" s="198">
        <v>7797</v>
      </c>
      <c r="B45" s="91" t="s">
        <v>76</v>
      </c>
      <c r="C45" s="7"/>
      <c r="D45" s="8"/>
      <c r="E45" s="7"/>
      <c r="F45" s="7"/>
      <c r="G45" s="7"/>
      <c r="H45" s="7"/>
      <c r="I45" s="7"/>
      <c r="J45" s="7"/>
      <c r="K45" s="7"/>
      <c r="L45" s="7"/>
      <c r="M45" s="31">
        <v>0</v>
      </c>
      <c r="N45" s="4">
        <f t="shared" si="0"/>
        <v>0</v>
      </c>
      <c r="O45" s="31">
        <v>0</v>
      </c>
      <c r="P45" s="4">
        <f t="shared" si="1"/>
        <v>0</v>
      </c>
      <c r="Q45" s="31">
        <v>0</v>
      </c>
      <c r="R45" s="4">
        <f t="shared" si="2"/>
        <v>0</v>
      </c>
      <c r="S45" s="31">
        <v>0</v>
      </c>
      <c r="T45" s="4">
        <f t="shared" si="3"/>
        <v>0</v>
      </c>
      <c r="U45" s="31">
        <v>0</v>
      </c>
      <c r="V45" s="4">
        <f t="shared" si="4"/>
        <v>0</v>
      </c>
      <c r="W45" s="31">
        <v>0</v>
      </c>
      <c r="X45" s="4">
        <f t="shared" si="5"/>
        <v>0</v>
      </c>
      <c r="Y45" s="31">
        <v>0</v>
      </c>
      <c r="Z45" s="4">
        <f t="shared" si="6"/>
        <v>0</v>
      </c>
      <c r="AA45" s="8">
        <v>0</v>
      </c>
      <c r="AB45" s="4">
        <f t="shared" si="7"/>
        <v>0</v>
      </c>
      <c r="AC45" s="31">
        <v>0</v>
      </c>
      <c r="AD45" s="4">
        <f t="shared" si="8"/>
        <v>0</v>
      </c>
      <c r="AE45" s="31">
        <v>0</v>
      </c>
      <c r="AF45" s="4">
        <f t="shared" si="9"/>
        <v>0</v>
      </c>
      <c r="AG45" s="31">
        <v>0</v>
      </c>
      <c r="AH45" s="4">
        <f t="shared" si="10"/>
        <v>0</v>
      </c>
      <c r="AI45" s="27">
        <v>0</v>
      </c>
      <c r="AJ45" s="8">
        <v>20</v>
      </c>
      <c r="AK45" s="28">
        <v>48</v>
      </c>
      <c r="AL45" s="8"/>
      <c r="AM45" s="8"/>
      <c r="AN45" s="8">
        <v>26</v>
      </c>
      <c r="AO45" s="8"/>
      <c r="AP45" s="8"/>
      <c r="AQ45" s="8"/>
      <c r="AR45" s="8">
        <v>74</v>
      </c>
      <c r="AS45" s="8"/>
      <c r="AT45" s="8"/>
      <c r="AU45" s="4">
        <f t="shared" si="11"/>
        <v>3.6</v>
      </c>
      <c r="AV45" s="4">
        <f t="shared" si="12"/>
        <v>8.64</v>
      </c>
      <c r="AW45" s="4">
        <f t="shared" si="13"/>
        <v>0</v>
      </c>
      <c r="AX45" s="4">
        <f t="shared" si="14"/>
        <v>0</v>
      </c>
      <c r="AY45" s="4">
        <f t="shared" si="15"/>
        <v>4.6800000000000006</v>
      </c>
      <c r="AZ45" s="4">
        <f t="shared" si="16"/>
        <v>0</v>
      </c>
      <c r="BA45" s="4">
        <f t="shared" si="17"/>
        <v>0</v>
      </c>
      <c r="BB45" s="4">
        <f t="shared" si="18"/>
        <v>0</v>
      </c>
      <c r="BC45" s="4">
        <f t="shared" si="19"/>
        <v>13.32</v>
      </c>
      <c r="BD45" s="4">
        <f t="shared" si="20"/>
        <v>0</v>
      </c>
      <c r="BE45" s="25">
        <f t="shared" si="21"/>
        <v>0</v>
      </c>
      <c r="BF45" s="205">
        <f>SUM(AU45:BE45)+SUM(C45:L45)+N45+P45+R45+T45+V45+X45+Z45+AB45+AD45+AF45+AH45+AI45</f>
        <v>30.240000000000002</v>
      </c>
    </row>
    <row r="46" spans="1:60" x14ac:dyDescent="0.25">
      <c r="A46" s="198">
        <v>9296</v>
      </c>
      <c r="B46" s="91" t="s">
        <v>76</v>
      </c>
      <c r="C46" s="7"/>
      <c r="D46" s="8"/>
      <c r="E46" s="7"/>
      <c r="F46" s="7"/>
      <c r="G46" s="7"/>
      <c r="H46" s="7"/>
      <c r="I46" s="7"/>
      <c r="J46" s="7"/>
      <c r="K46" s="7"/>
      <c r="L46" s="7"/>
      <c r="M46" s="31">
        <v>0</v>
      </c>
      <c r="N46" s="4">
        <f t="shared" si="0"/>
        <v>0</v>
      </c>
      <c r="O46" s="31">
        <v>0</v>
      </c>
      <c r="P46" s="4">
        <f t="shared" si="1"/>
        <v>0</v>
      </c>
      <c r="Q46" s="31">
        <v>0</v>
      </c>
      <c r="R46" s="4">
        <f t="shared" si="2"/>
        <v>0</v>
      </c>
      <c r="S46" s="31">
        <v>0</v>
      </c>
      <c r="T46" s="4">
        <f t="shared" si="3"/>
        <v>0</v>
      </c>
      <c r="U46" s="31">
        <v>0</v>
      </c>
      <c r="V46" s="4">
        <f t="shared" si="4"/>
        <v>0</v>
      </c>
      <c r="W46" s="31">
        <v>0</v>
      </c>
      <c r="X46" s="4">
        <f t="shared" si="5"/>
        <v>0</v>
      </c>
      <c r="Y46" s="31">
        <v>0</v>
      </c>
      <c r="Z46" s="4">
        <f t="shared" si="6"/>
        <v>0</v>
      </c>
      <c r="AA46" s="8">
        <v>0</v>
      </c>
      <c r="AB46" s="4">
        <f t="shared" si="7"/>
        <v>0</v>
      </c>
      <c r="AC46" s="31">
        <v>0</v>
      </c>
      <c r="AD46" s="4">
        <f t="shared" si="8"/>
        <v>0</v>
      </c>
      <c r="AE46" s="31">
        <v>0</v>
      </c>
      <c r="AF46" s="4">
        <f t="shared" si="9"/>
        <v>0</v>
      </c>
      <c r="AG46" s="31">
        <v>0</v>
      </c>
      <c r="AH46" s="4">
        <f t="shared" si="10"/>
        <v>0</v>
      </c>
      <c r="AI46" s="27">
        <v>0</v>
      </c>
      <c r="AJ46" s="8">
        <v>31.5</v>
      </c>
      <c r="AK46" s="28">
        <v>33</v>
      </c>
      <c r="AL46" s="8"/>
      <c r="AM46" s="8"/>
      <c r="AN46" s="8">
        <v>19</v>
      </c>
      <c r="AO46" s="8"/>
      <c r="AP46" s="8"/>
      <c r="AQ46" s="8"/>
      <c r="AR46" s="8">
        <v>74</v>
      </c>
      <c r="AS46" s="8"/>
      <c r="AT46" s="8"/>
      <c r="AU46" s="4">
        <f t="shared" si="11"/>
        <v>5.67</v>
      </c>
      <c r="AV46" s="4">
        <f t="shared" si="12"/>
        <v>5.9399999999999995</v>
      </c>
      <c r="AW46" s="4">
        <f t="shared" si="13"/>
        <v>0</v>
      </c>
      <c r="AX46" s="4">
        <f t="shared" si="14"/>
        <v>0</v>
      </c>
      <c r="AY46" s="4">
        <f t="shared" si="15"/>
        <v>3.42</v>
      </c>
      <c r="AZ46" s="4">
        <f t="shared" si="16"/>
        <v>0</v>
      </c>
      <c r="BA46" s="4">
        <f t="shared" si="17"/>
        <v>0</v>
      </c>
      <c r="BB46" s="4">
        <f t="shared" si="18"/>
        <v>0</v>
      </c>
      <c r="BC46" s="4">
        <f t="shared" si="19"/>
        <v>13.32</v>
      </c>
      <c r="BD46" s="4">
        <f t="shared" si="20"/>
        <v>0</v>
      </c>
      <c r="BE46" s="25">
        <f t="shared" si="21"/>
        <v>0</v>
      </c>
      <c r="BF46" s="205">
        <f>SUM(AU46:BE46)+SUM(C46:L46)+N46+P46+R46+T46+V46+X46+Z46+AB46+AD46+AF46+AH46+AI46</f>
        <v>28.35</v>
      </c>
    </row>
  </sheetData>
  <sheetProtection algorithmName="SHA-512" hashValue="aBw428bccce62oA51u5I8qSPklGBGTpG82hhswb2uYpmaMqC0NV3c7eVyMDIDcCj/7lIXihUnyHn3oBO7ZpGlg==" saltValue="xaNxiCtqJ30n4MauiS5Ccg==" spinCount="100000" sheet="1" objects="1" scenarios="1"/>
  <sortState ref="A2:BO45">
    <sortCondition descending="1" ref="BF2:BF45"/>
  </sortState>
  <mergeCells count="12">
    <mergeCell ref="L3:L4"/>
    <mergeCell ref="AI3:AI4"/>
    <mergeCell ref="AU3:BE3"/>
    <mergeCell ref="BF2:BF4"/>
    <mergeCell ref="A1:BE1"/>
    <mergeCell ref="C2:L2"/>
    <mergeCell ref="M2:BE2"/>
    <mergeCell ref="C3:F3"/>
    <mergeCell ref="G3:K3"/>
    <mergeCell ref="M3:AH3"/>
    <mergeCell ref="B2:B4"/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35"/>
  <sheetViews>
    <sheetView zoomScale="80" zoomScaleNormal="80" workbookViewId="0">
      <pane ySplit="4" topLeftCell="A5" activePane="bottomLeft" state="frozen"/>
      <selection pane="bottomLeft" activeCell="F26" sqref="F26"/>
    </sheetView>
  </sheetViews>
  <sheetFormatPr defaultRowHeight="15.75" x14ac:dyDescent="0.25"/>
  <cols>
    <col min="1" max="1" width="8.140625" style="37" customWidth="1"/>
    <col min="2" max="2" width="24.28515625" customWidth="1"/>
    <col min="3" max="12" width="6.5703125" style="112" customWidth="1"/>
    <col min="13" max="35" width="9.140625" style="269"/>
    <col min="36" max="46" width="0" style="269" hidden="1" customWidth="1"/>
    <col min="47" max="50" width="9.140625" style="269"/>
    <col min="51" max="57" width="9.140625" style="112"/>
    <col min="58" max="58" width="11.85546875" style="115" customWidth="1"/>
  </cols>
  <sheetData>
    <row r="1" spans="1:58" ht="30" customHeight="1" thickBot="1" x14ac:dyDescent="0.3">
      <c r="A1" s="147" t="s">
        <v>104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</row>
    <row r="2" spans="1:58" ht="31.5" customHeight="1" thickBot="1" x14ac:dyDescent="0.3">
      <c r="A2" s="148" t="s">
        <v>0</v>
      </c>
      <c r="B2" s="144" t="s">
        <v>1</v>
      </c>
      <c r="C2" s="132" t="s">
        <v>90</v>
      </c>
      <c r="D2" s="132"/>
      <c r="E2" s="132"/>
      <c r="F2" s="132"/>
      <c r="G2" s="132"/>
      <c r="H2" s="132"/>
      <c r="I2" s="132"/>
      <c r="J2" s="132"/>
      <c r="K2" s="132"/>
      <c r="L2" s="133"/>
      <c r="M2" s="220" t="s">
        <v>105</v>
      </c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2"/>
    </row>
    <row r="3" spans="1:58" ht="33.75" customHeight="1" thickBot="1" x14ac:dyDescent="0.3">
      <c r="A3" s="149"/>
      <c r="B3" s="145"/>
      <c r="C3" s="125" t="s">
        <v>95</v>
      </c>
      <c r="D3" s="125"/>
      <c r="E3" s="125"/>
      <c r="F3" s="126"/>
      <c r="G3" s="127" t="s">
        <v>96</v>
      </c>
      <c r="H3" s="128"/>
      <c r="I3" s="128"/>
      <c r="J3" s="128"/>
      <c r="K3" s="128"/>
      <c r="L3" s="130" t="s">
        <v>71</v>
      </c>
      <c r="M3" s="235" t="s">
        <v>97</v>
      </c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6"/>
      <c r="AI3" s="237" t="s">
        <v>88</v>
      </c>
      <c r="AJ3" s="142" t="s">
        <v>101</v>
      </c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81" t="s">
        <v>98</v>
      </c>
    </row>
    <row r="4" spans="1:58" ht="122.25" customHeight="1" thickBot="1" x14ac:dyDescent="0.3">
      <c r="A4" s="150"/>
      <c r="B4" s="146"/>
      <c r="C4" s="229" t="s">
        <v>91</v>
      </c>
      <c r="D4" s="230" t="s">
        <v>92</v>
      </c>
      <c r="E4" s="230" t="s">
        <v>93</v>
      </c>
      <c r="F4" s="231" t="s">
        <v>94</v>
      </c>
      <c r="G4" s="229" t="s">
        <v>91</v>
      </c>
      <c r="H4" s="230" t="s">
        <v>92</v>
      </c>
      <c r="I4" s="230" t="s">
        <v>93</v>
      </c>
      <c r="J4" s="208" t="s">
        <v>70</v>
      </c>
      <c r="K4" s="209" t="s">
        <v>69</v>
      </c>
      <c r="L4" s="131"/>
      <c r="M4" s="169" t="s">
        <v>2</v>
      </c>
      <c r="N4" s="170" t="s">
        <v>77</v>
      </c>
      <c r="O4" s="171" t="s">
        <v>3</v>
      </c>
      <c r="P4" s="170" t="s">
        <v>78</v>
      </c>
      <c r="Q4" s="171" t="s">
        <v>4</v>
      </c>
      <c r="R4" s="170" t="s">
        <v>79</v>
      </c>
      <c r="S4" s="171" t="s">
        <v>5</v>
      </c>
      <c r="T4" s="170" t="s">
        <v>80</v>
      </c>
      <c r="U4" s="172" t="s">
        <v>6</v>
      </c>
      <c r="V4" s="170" t="s">
        <v>81</v>
      </c>
      <c r="W4" s="172" t="s">
        <v>7</v>
      </c>
      <c r="X4" s="170" t="s">
        <v>82</v>
      </c>
      <c r="Y4" s="172" t="s">
        <v>8</v>
      </c>
      <c r="Z4" s="170" t="s">
        <v>83</v>
      </c>
      <c r="AA4" s="173" t="s">
        <v>9</v>
      </c>
      <c r="AB4" s="170" t="s">
        <v>84</v>
      </c>
      <c r="AC4" s="171" t="s">
        <v>10</v>
      </c>
      <c r="AD4" s="170" t="s">
        <v>85</v>
      </c>
      <c r="AE4" s="174" t="s">
        <v>11</v>
      </c>
      <c r="AF4" s="170" t="s">
        <v>86</v>
      </c>
      <c r="AG4" s="174" t="s">
        <v>12</v>
      </c>
      <c r="AH4" s="175" t="s">
        <v>87</v>
      </c>
      <c r="AI4" s="238"/>
      <c r="AJ4" s="239" t="s">
        <v>13</v>
      </c>
      <c r="AK4" s="240" t="s">
        <v>14</v>
      </c>
      <c r="AL4" s="240" t="s">
        <v>15</v>
      </c>
      <c r="AM4" s="240" t="s">
        <v>16</v>
      </c>
      <c r="AN4" s="241" t="s">
        <v>17</v>
      </c>
      <c r="AO4" s="241" t="s">
        <v>18</v>
      </c>
      <c r="AP4" s="241" t="s">
        <v>19</v>
      </c>
      <c r="AQ4" s="241" t="s">
        <v>20</v>
      </c>
      <c r="AR4" s="241" t="s">
        <v>21</v>
      </c>
      <c r="AS4" s="240" t="s">
        <v>22</v>
      </c>
      <c r="AT4" s="242" t="s">
        <v>23</v>
      </c>
      <c r="AU4" s="177" t="s">
        <v>89</v>
      </c>
      <c r="AV4" s="178" t="s">
        <v>14</v>
      </c>
      <c r="AW4" s="182" t="s">
        <v>15</v>
      </c>
      <c r="AX4" s="178" t="s">
        <v>16</v>
      </c>
      <c r="AY4" s="178" t="s">
        <v>17</v>
      </c>
      <c r="AZ4" s="182" t="s">
        <v>18</v>
      </c>
      <c r="BA4" s="182" t="s">
        <v>19</v>
      </c>
      <c r="BB4" s="182" t="s">
        <v>20</v>
      </c>
      <c r="BC4" s="182" t="s">
        <v>21</v>
      </c>
      <c r="BD4" s="178" t="s">
        <v>22</v>
      </c>
      <c r="BE4" s="183" t="s">
        <v>23</v>
      </c>
      <c r="BF4" s="184"/>
    </row>
    <row r="5" spans="1:58" ht="18.75" x14ac:dyDescent="0.25">
      <c r="A5" s="155">
        <v>3480</v>
      </c>
      <c r="B5" s="14" t="s">
        <v>75</v>
      </c>
      <c r="C5" s="4">
        <v>2</v>
      </c>
      <c r="D5" s="4">
        <v>1</v>
      </c>
      <c r="E5" s="4">
        <v>2</v>
      </c>
      <c r="F5" s="4">
        <v>6</v>
      </c>
      <c r="G5" s="4"/>
      <c r="H5" s="4"/>
      <c r="I5" s="4"/>
      <c r="J5" s="4"/>
      <c r="K5" s="4"/>
      <c r="L5" s="49">
        <v>1</v>
      </c>
      <c r="M5" s="243" t="s">
        <v>37</v>
      </c>
      <c r="N5" s="244">
        <f t="shared" ref="N5:N30" si="0">M5/31*10</f>
        <v>8.7096774193548381</v>
      </c>
      <c r="O5" s="243" t="s">
        <v>30</v>
      </c>
      <c r="P5" s="244">
        <f t="shared" ref="P5:P30" si="1">O5/37*10</f>
        <v>9.7297297297297298</v>
      </c>
      <c r="Q5" s="243">
        <v>68</v>
      </c>
      <c r="R5" s="244">
        <f t="shared" ref="R5:R30" si="2">Q5/68*10</f>
        <v>10</v>
      </c>
      <c r="S5" s="243">
        <v>0</v>
      </c>
      <c r="T5" s="244">
        <f t="shared" ref="T5:T30" si="3">S5/21*10</f>
        <v>0</v>
      </c>
      <c r="U5" s="243">
        <v>0</v>
      </c>
      <c r="V5" s="244">
        <f t="shared" ref="V5:V30" si="4">U5/39*10</f>
        <v>0</v>
      </c>
      <c r="W5" s="243">
        <v>0</v>
      </c>
      <c r="X5" s="244">
        <f t="shared" ref="X5:X30" si="5">W5/38*10</f>
        <v>0</v>
      </c>
      <c r="Y5" s="243">
        <v>34</v>
      </c>
      <c r="Z5" s="244">
        <f t="shared" ref="Z5:Z30" si="6">Y5/37*10</f>
        <v>9.1891891891891895</v>
      </c>
      <c r="AA5" s="244">
        <v>0</v>
      </c>
      <c r="AB5" s="244">
        <f t="shared" ref="AB5:AB30" si="7">AA5/37*10</f>
        <v>0</v>
      </c>
      <c r="AC5" s="243">
        <v>0</v>
      </c>
      <c r="AD5" s="244">
        <f t="shared" ref="AD5:AD30" si="8">AC5/37*10</f>
        <v>0</v>
      </c>
      <c r="AE5" s="243">
        <v>0</v>
      </c>
      <c r="AF5" s="244">
        <f t="shared" ref="AF5:AF30" si="9">AE5/47*10</f>
        <v>0</v>
      </c>
      <c r="AG5" s="243">
        <v>0</v>
      </c>
      <c r="AH5" s="244">
        <f t="shared" ref="AH5:AH11" si="10">AG5/31*10</f>
        <v>0</v>
      </c>
      <c r="AI5" s="245">
        <v>5</v>
      </c>
      <c r="AJ5" s="246">
        <v>67</v>
      </c>
      <c r="AK5" s="247">
        <v>94</v>
      </c>
      <c r="AL5" s="248">
        <v>94</v>
      </c>
      <c r="AM5" s="248">
        <v>87</v>
      </c>
      <c r="AN5" s="248"/>
      <c r="AO5" s="248"/>
      <c r="AP5" s="248"/>
      <c r="AQ5" s="248"/>
      <c r="AR5" s="248"/>
      <c r="AS5" s="248"/>
      <c r="AT5" s="248"/>
      <c r="AU5" s="244">
        <f t="shared" ref="AU5:AU30" si="11">AJ5/10*1.8</f>
        <v>12.06</v>
      </c>
      <c r="AV5" s="244">
        <f t="shared" ref="AV5:AV30" si="12">AK5/10*1.8</f>
        <v>16.920000000000002</v>
      </c>
      <c r="AW5" s="244">
        <f t="shared" ref="AW5:AW30" si="13">AL5/10*1.8</f>
        <v>16.920000000000002</v>
      </c>
      <c r="AX5" s="244">
        <f t="shared" ref="AX5:AX30" si="14">AM5/10*1.8</f>
        <v>15.659999999999998</v>
      </c>
      <c r="AY5" s="49">
        <f t="shared" ref="AY5:AY30" si="15">AN5/10*1.8</f>
        <v>0</v>
      </c>
      <c r="AZ5" s="49">
        <f t="shared" ref="AZ5:AZ30" si="16">AO5/10*1.8</f>
        <v>0</v>
      </c>
      <c r="BA5" s="49">
        <f t="shared" ref="BA5:BA30" si="17">AP5/10*1.8</f>
        <v>0</v>
      </c>
      <c r="BB5" s="49">
        <f t="shared" ref="BB5:BB30" si="18">AQ5/10*1.8</f>
        <v>0</v>
      </c>
      <c r="BC5" s="49">
        <f t="shared" ref="BC5:BC30" si="19">AR5/10*1.8</f>
        <v>0</v>
      </c>
      <c r="BD5" s="49">
        <f t="shared" ref="BD5:BD30" si="20">AS5/10*1.8</f>
        <v>0</v>
      </c>
      <c r="BE5" s="76">
        <f t="shared" ref="BE5:BE30" si="21">AT5/10*1.8</f>
        <v>0</v>
      </c>
      <c r="BF5" s="77">
        <f>SUM(AU5:BE5)+SUM(C5:L5)+N5+P5+R5+T5+V5+X5+Z5+AB5+AD5+AF5+AH5+AI5</f>
        <v>116.18859633827375</v>
      </c>
    </row>
    <row r="6" spans="1:58" ht="18.75" x14ac:dyDescent="0.25">
      <c r="A6" s="155">
        <v>8380</v>
      </c>
      <c r="B6" s="14" t="s">
        <v>75</v>
      </c>
      <c r="C6" s="4">
        <v>2</v>
      </c>
      <c r="D6" s="4"/>
      <c r="E6" s="4"/>
      <c r="F6" s="4">
        <v>4</v>
      </c>
      <c r="G6" s="4"/>
      <c r="H6" s="4"/>
      <c r="I6" s="4"/>
      <c r="J6" s="4"/>
      <c r="K6" s="4"/>
      <c r="L6" s="4"/>
      <c r="M6" s="249" t="s">
        <v>43</v>
      </c>
      <c r="N6" s="248">
        <f t="shared" si="0"/>
        <v>9.3548387096774182</v>
      </c>
      <c r="O6" s="249" t="s">
        <v>44</v>
      </c>
      <c r="P6" s="248">
        <f t="shared" si="1"/>
        <v>9.1891891891891895</v>
      </c>
      <c r="Q6" s="249">
        <v>64</v>
      </c>
      <c r="R6" s="248">
        <f t="shared" si="2"/>
        <v>9.4117647058823533</v>
      </c>
      <c r="S6" s="249">
        <v>0</v>
      </c>
      <c r="T6" s="248">
        <f t="shared" si="3"/>
        <v>0</v>
      </c>
      <c r="U6" s="249">
        <v>0</v>
      </c>
      <c r="V6" s="248">
        <f t="shared" si="4"/>
        <v>0</v>
      </c>
      <c r="W6" s="249">
        <v>0</v>
      </c>
      <c r="X6" s="248">
        <f t="shared" si="5"/>
        <v>0</v>
      </c>
      <c r="Y6" s="249">
        <v>0</v>
      </c>
      <c r="Z6" s="248">
        <f t="shared" si="6"/>
        <v>0</v>
      </c>
      <c r="AA6" s="248">
        <v>0</v>
      </c>
      <c r="AB6" s="248">
        <f t="shared" si="7"/>
        <v>0</v>
      </c>
      <c r="AC6" s="249">
        <v>18</v>
      </c>
      <c r="AD6" s="248">
        <f t="shared" si="8"/>
        <v>4.8648648648648649</v>
      </c>
      <c r="AE6" s="249">
        <v>0</v>
      </c>
      <c r="AF6" s="248">
        <f t="shared" si="9"/>
        <v>0</v>
      </c>
      <c r="AG6" s="249">
        <v>0</v>
      </c>
      <c r="AH6" s="248">
        <f t="shared" si="10"/>
        <v>0</v>
      </c>
      <c r="AI6" s="22">
        <v>5</v>
      </c>
      <c r="AJ6" s="246">
        <v>88</v>
      </c>
      <c r="AK6" s="247">
        <v>92</v>
      </c>
      <c r="AL6" s="248">
        <v>84</v>
      </c>
      <c r="AM6" s="248"/>
      <c r="AN6" s="248"/>
      <c r="AO6" s="248">
        <v>72</v>
      </c>
      <c r="AP6" s="248"/>
      <c r="AQ6" s="248"/>
      <c r="AR6" s="248"/>
      <c r="AS6" s="248"/>
      <c r="AT6" s="248"/>
      <c r="AU6" s="248">
        <f t="shared" si="11"/>
        <v>15.840000000000002</v>
      </c>
      <c r="AV6" s="248">
        <f t="shared" si="12"/>
        <v>16.559999999999999</v>
      </c>
      <c r="AW6" s="248">
        <f t="shared" si="13"/>
        <v>15.120000000000001</v>
      </c>
      <c r="AX6" s="248">
        <f t="shared" si="14"/>
        <v>0</v>
      </c>
      <c r="AY6" s="4">
        <f t="shared" si="15"/>
        <v>0</v>
      </c>
      <c r="AZ6" s="4">
        <f t="shared" si="16"/>
        <v>12.96</v>
      </c>
      <c r="BA6" s="4">
        <f t="shared" si="17"/>
        <v>0</v>
      </c>
      <c r="BB6" s="4">
        <f t="shared" si="18"/>
        <v>0</v>
      </c>
      <c r="BC6" s="4">
        <f t="shared" si="19"/>
        <v>0</v>
      </c>
      <c r="BD6" s="4">
        <f t="shared" si="20"/>
        <v>0</v>
      </c>
      <c r="BE6" s="25">
        <f t="shared" si="21"/>
        <v>0</v>
      </c>
      <c r="BF6" s="45">
        <f>SUM(AU6:BE6)+SUM(C6:L6)+N6+P6+R6+T6+V6+X6+Z6+AB6+AD6+AF6+AH6+AI6</f>
        <v>104.30065746961382</v>
      </c>
    </row>
    <row r="7" spans="1:58" ht="18.75" x14ac:dyDescent="0.25">
      <c r="A7" s="155" t="s">
        <v>50</v>
      </c>
      <c r="B7" s="14" t="s">
        <v>75</v>
      </c>
      <c r="C7" s="4">
        <v>1.5</v>
      </c>
      <c r="D7" s="4">
        <v>2</v>
      </c>
      <c r="E7" s="4"/>
      <c r="F7" s="4"/>
      <c r="G7" s="4"/>
      <c r="H7" s="4"/>
      <c r="I7" s="4"/>
      <c r="J7" s="4"/>
      <c r="K7" s="4"/>
      <c r="L7" s="4"/>
      <c r="M7" s="249" t="s">
        <v>47</v>
      </c>
      <c r="N7" s="248">
        <f t="shared" si="0"/>
        <v>8.387096774193548</v>
      </c>
      <c r="O7" s="249" t="s">
        <v>30</v>
      </c>
      <c r="P7" s="248">
        <f t="shared" si="1"/>
        <v>9.7297297297297298</v>
      </c>
      <c r="Q7" s="249">
        <v>0</v>
      </c>
      <c r="R7" s="248">
        <f t="shared" si="2"/>
        <v>0</v>
      </c>
      <c r="S7" s="249">
        <v>0</v>
      </c>
      <c r="T7" s="248">
        <f t="shared" si="3"/>
        <v>0</v>
      </c>
      <c r="U7" s="249">
        <v>0</v>
      </c>
      <c r="V7" s="248">
        <f t="shared" si="4"/>
        <v>0</v>
      </c>
      <c r="W7" s="249">
        <v>0</v>
      </c>
      <c r="X7" s="248">
        <f t="shared" si="5"/>
        <v>0</v>
      </c>
      <c r="Y7" s="249">
        <v>0</v>
      </c>
      <c r="Z7" s="248">
        <f t="shared" si="6"/>
        <v>0</v>
      </c>
      <c r="AA7" s="248" t="s">
        <v>44</v>
      </c>
      <c r="AB7" s="248">
        <f t="shared" si="7"/>
        <v>9.1891891891891895</v>
      </c>
      <c r="AC7" s="249">
        <v>34</v>
      </c>
      <c r="AD7" s="248">
        <f t="shared" si="8"/>
        <v>9.1891891891891895</v>
      </c>
      <c r="AE7" s="249">
        <v>0</v>
      </c>
      <c r="AF7" s="248">
        <f t="shared" si="9"/>
        <v>0</v>
      </c>
      <c r="AG7" s="249">
        <v>0</v>
      </c>
      <c r="AH7" s="248">
        <f t="shared" si="10"/>
        <v>0</v>
      </c>
      <c r="AI7" s="22">
        <v>4.9000000000000004</v>
      </c>
      <c r="AJ7" s="246">
        <v>75</v>
      </c>
      <c r="AK7" s="247">
        <v>92</v>
      </c>
      <c r="AL7" s="248"/>
      <c r="AM7" s="248"/>
      <c r="AN7" s="248">
        <v>66</v>
      </c>
      <c r="AO7" s="248">
        <v>91</v>
      </c>
      <c r="AP7" s="248"/>
      <c r="AQ7" s="248"/>
      <c r="AR7" s="248"/>
      <c r="AS7" s="248"/>
      <c r="AT7" s="248"/>
      <c r="AU7" s="248">
        <f t="shared" si="11"/>
        <v>13.5</v>
      </c>
      <c r="AV7" s="248">
        <f t="shared" si="12"/>
        <v>16.559999999999999</v>
      </c>
      <c r="AW7" s="248">
        <f t="shared" si="13"/>
        <v>0</v>
      </c>
      <c r="AX7" s="248">
        <f t="shared" si="14"/>
        <v>0</v>
      </c>
      <c r="AY7" s="4">
        <f t="shared" si="15"/>
        <v>11.879999999999999</v>
      </c>
      <c r="AZ7" s="4">
        <f t="shared" si="16"/>
        <v>16.38</v>
      </c>
      <c r="BA7" s="4">
        <f t="shared" si="17"/>
        <v>0</v>
      </c>
      <c r="BB7" s="4">
        <f t="shared" si="18"/>
        <v>0</v>
      </c>
      <c r="BC7" s="4">
        <f t="shared" si="19"/>
        <v>0</v>
      </c>
      <c r="BD7" s="4">
        <f t="shared" si="20"/>
        <v>0</v>
      </c>
      <c r="BE7" s="25">
        <f t="shared" si="21"/>
        <v>0</v>
      </c>
      <c r="BF7" s="45">
        <f>SUM(AU7:BE7)+SUM(C7:L7)+N7+P7+R7+T7+V7+X7+Z7+AB7+AD7+AF7+AH7+AI7</f>
        <v>103.21520488230166</v>
      </c>
    </row>
    <row r="8" spans="1:58" ht="18.75" x14ac:dyDescent="0.25">
      <c r="A8" s="155">
        <v>7711</v>
      </c>
      <c r="B8" s="14" t="s">
        <v>75</v>
      </c>
      <c r="C8" s="4">
        <v>1</v>
      </c>
      <c r="D8" s="4">
        <v>1</v>
      </c>
      <c r="E8" s="4"/>
      <c r="F8" s="4">
        <v>4</v>
      </c>
      <c r="G8" s="4"/>
      <c r="H8" s="4"/>
      <c r="I8" s="4"/>
      <c r="J8" s="4"/>
      <c r="K8" s="4"/>
      <c r="L8" s="4">
        <v>1</v>
      </c>
      <c r="M8" s="249" t="s">
        <v>37</v>
      </c>
      <c r="N8" s="248">
        <f t="shared" si="0"/>
        <v>8.7096774193548381</v>
      </c>
      <c r="O8" s="249" t="s">
        <v>27</v>
      </c>
      <c r="P8" s="248">
        <f t="shared" si="1"/>
        <v>8.6486486486486491</v>
      </c>
      <c r="Q8" s="249">
        <v>0</v>
      </c>
      <c r="R8" s="248">
        <f t="shared" si="2"/>
        <v>0</v>
      </c>
      <c r="S8" s="249">
        <v>0</v>
      </c>
      <c r="T8" s="248">
        <f t="shared" si="3"/>
        <v>0</v>
      </c>
      <c r="U8" s="249">
        <v>0</v>
      </c>
      <c r="V8" s="248">
        <f t="shared" si="4"/>
        <v>0</v>
      </c>
      <c r="W8" s="249">
        <v>0</v>
      </c>
      <c r="X8" s="248">
        <f t="shared" si="5"/>
        <v>0</v>
      </c>
      <c r="Y8" s="249" t="s">
        <v>28</v>
      </c>
      <c r="Z8" s="248">
        <f t="shared" si="6"/>
        <v>8.9189189189189193</v>
      </c>
      <c r="AA8" s="248">
        <v>36</v>
      </c>
      <c r="AB8" s="248">
        <f t="shared" si="7"/>
        <v>9.7297297297297298</v>
      </c>
      <c r="AC8" s="249">
        <v>0</v>
      </c>
      <c r="AD8" s="248">
        <f t="shared" si="8"/>
        <v>0</v>
      </c>
      <c r="AE8" s="249">
        <v>0</v>
      </c>
      <c r="AF8" s="248">
        <f t="shared" si="9"/>
        <v>0</v>
      </c>
      <c r="AG8" s="249">
        <v>0</v>
      </c>
      <c r="AH8" s="248">
        <f t="shared" si="10"/>
        <v>0</v>
      </c>
      <c r="AI8" s="22">
        <v>5</v>
      </c>
      <c r="AJ8" s="246">
        <v>64</v>
      </c>
      <c r="AK8" s="247">
        <v>86</v>
      </c>
      <c r="AL8" s="248"/>
      <c r="AM8" s="248">
        <v>72</v>
      </c>
      <c r="AN8" s="248">
        <v>79</v>
      </c>
      <c r="AO8" s="248"/>
      <c r="AP8" s="248"/>
      <c r="AQ8" s="248"/>
      <c r="AR8" s="248"/>
      <c r="AS8" s="248"/>
      <c r="AT8" s="248"/>
      <c r="AU8" s="248">
        <f t="shared" si="11"/>
        <v>11.520000000000001</v>
      </c>
      <c r="AV8" s="248">
        <f t="shared" si="12"/>
        <v>15.48</v>
      </c>
      <c r="AW8" s="248">
        <f t="shared" si="13"/>
        <v>0</v>
      </c>
      <c r="AX8" s="248">
        <f t="shared" si="14"/>
        <v>12.96</v>
      </c>
      <c r="AY8" s="4">
        <f t="shared" si="15"/>
        <v>14.22</v>
      </c>
      <c r="AZ8" s="4">
        <f t="shared" si="16"/>
        <v>0</v>
      </c>
      <c r="BA8" s="4">
        <f t="shared" si="17"/>
        <v>0</v>
      </c>
      <c r="BB8" s="4">
        <f t="shared" si="18"/>
        <v>0</v>
      </c>
      <c r="BC8" s="4">
        <f t="shared" si="19"/>
        <v>0</v>
      </c>
      <c r="BD8" s="4">
        <f t="shared" si="20"/>
        <v>0</v>
      </c>
      <c r="BE8" s="25">
        <f t="shared" si="21"/>
        <v>0</v>
      </c>
      <c r="BF8" s="45">
        <f>SUM(AU8:BE8)+SUM(C8:L8)+N8+P8+R8+T8+V8+X8+Z8+AB8+AD8+AF8+AH8+AI8</f>
        <v>102.18697471665213</v>
      </c>
    </row>
    <row r="9" spans="1:58" ht="18.75" x14ac:dyDescent="0.25">
      <c r="A9" s="155">
        <v>6278</v>
      </c>
      <c r="B9" s="14" t="s">
        <v>75</v>
      </c>
      <c r="C9" s="4">
        <v>0.5</v>
      </c>
      <c r="D9" s="4">
        <v>2</v>
      </c>
      <c r="E9" s="4"/>
      <c r="F9" s="4"/>
      <c r="G9" s="4"/>
      <c r="H9" s="4"/>
      <c r="I9" s="4"/>
      <c r="J9" s="4"/>
      <c r="K9" s="4"/>
      <c r="L9" s="4">
        <v>1</v>
      </c>
      <c r="M9" s="249" t="s">
        <v>37</v>
      </c>
      <c r="N9" s="248">
        <f t="shared" si="0"/>
        <v>8.7096774193548381</v>
      </c>
      <c r="O9" s="249" t="s">
        <v>27</v>
      </c>
      <c r="P9" s="248">
        <f t="shared" si="1"/>
        <v>8.6486486486486491</v>
      </c>
      <c r="Q9" s="249">
        <v>64</v>
      </c>
      <c r="R9" s="248">
        <f t="shared" si="2"/>
        <v>9.4117647058823533</v>
      </c>
      <c r="S9" s="249">
        <v>0</v>
      </c>
      <c r="T9" s="248">
        <f t="shared" si="3"/>
        <v>0</v>
      </c>
      <c r="U9" s="249">
        <v>0</v>
      </c>
      <c r="V9" s="248">
        <f t="shared" si="4"/>
        <v>0</v>
      </c>
      <c r="W9" s="249">
        <v>0</v>
      </c>
      <c r="X9" s="248">
        <f t="shared" si="5"/>
        <v>0</v>
      </c>
      <c r="Y9" s="249">
        <v>34</v>
      </c>
      <c r="Z9" s="248">
        <f t="shared" si="6"/>
        <v>9.1891891891891895</v>
      </c>
      <c r="AA9" s="248">
        <v>0</v>
      </c>
      <c r="AB9" s="248">
        <f t="shared" si="7"/>
        <v>0</v>
      </c>
      <c r="AC9" s="249">
        <v>0</v>
      </c>
      <c r="AD9" s="248">
        <f t="shared" si="8"/>
        <v>0</v>
      </c>
      <c r="AE9" s="249">
        <v>0</v>
      </c>
      <c r="AF9" s="248">
        <f t="shared" si="9"/>
        <v>0</v>
      </c>
      <c r="AG9" s="249">
        <v>0</v>
      </c>
      <c r="AH9" s="248">
        <f t="shared" si="10"/>
        <v>0</v>
      </c>
      <c r="AI9" s="22">
        <v>4.4000000000000004</v>
      </c>
      <c r="AJ9" s="246">
        <v>76</v>
      </c>
      <c r="AK9" s="247">
        <v>72</v>
      </c>
      <c r="AL9" s="248">
        <v>84</v>
      </c>
      <c r="AM9" s="248">
        <v>73.5</v>
      </c>
      <c r="AN9" s="248"/>
      <c r="AO9" s="248"/>
      <c r="AP9" s="248"/>
      <c r="AQ9" s="248"/>
      <c r="AR9" s="248"/>
      <c r="AS9" s="248"/>
      <c r="AT9" s="248"/>
      <c r="AU9" s="248">
        <f t="shared" si="11"/>
        <v>13.68</v>
      </c>
      <c r="AV9" s="248">
        <f t="shared" si="12"/>
        <v>12.96</v>
      </c>
      <c r="AW9" s="248">
        <f t="shared" si="13"/>
        <v>15.120000000000001</v>
      </c>
      <c r="AX9" s="248">
        <f t="shared" si="14"/>
        <v>13.23</v>
      </c>
      <c r="AY9" s="4">
        <f t="shared" si="15"/>
        <v>0</v>
      </c>
      <c r="AZ9" s="4">
        <f t="shared" si="16"/>
        <v>0</v>
      </c>
      <c r="BA9" s="4">
        <f t="shared" si="17"/>
        <v>0</v>
      </c>
      <c r="BB9" s="4">
        <f t="shared" si="18"/>
        <v>0</v>
      </c>
      <c r="BC9" s="4">
        <f t="shared" si="19"/>
        <v>0</v>
      </c>
      <c r="BD9" s="4">
        <f t="shared" si="20"/>
        <v>0</v>
      </c>
      <c r="BE9" s="25">
        <f t="shared" si="21"/>
        <v>0</v>
      </c>
      <c r="BF9" s="45">
        <f>SUM(AU9:BE9)+SUM(C9:L9)+N9+P9+R9+T9+V9+X9+Z9+AB9+AD9+AF9+AH9+AI9</f>
        <v>98.849279963075034</v>
      </c>
    </row>
    <row r="10" spans="1:58" ht="18.75" x14ac:dyDescent="0.25">
      <c r="A10" s="155">
        <v>2529</v>
      </c>
      <c r="B10" s="14" t="s">
        <v>75</v>
      </c>
      <c r="C10" s="4">
        <v>1</v>
      </c>
      <c r="D10" s="4"/>
      <c r="E10" s="4"/>
      <c r="F10" s="4"/>
      <c r="G10" s="4"/>
      <c r="H10" s="4"/>
      <c r="I10" s="4"/>
      <c r="J10" s="4">
        <v>3</v>
      </c>
      <c r="K10" s="4"/>
      <c r="L10" s="4"/>
      <c r="M10" s="249" t="s">
        <v>39</v>
      </c>
      <c r="N10" s="248">
        <f t="shared" si="0"/>
        <v>7.0967741935483879</v>
      </c>
      <c r="O10" s="249" t="s">
        <v>31</v>
      </c>
      <c r="P10" s="248">
        <f t="shared" si="1"/>
        <v>9.4594594594594597</v>
      </c>
      <c r="Q10" s="249">
        <v>66</v>
      </c>
      <c r="R10" s="248">
        <f t="shared" si="2"/>
        <v>9.7058823529411757</v>
      </c>
      <c r="S10" s="249">
        <v>0</v>
      </c>
      <c r="T10" s="248">
        <f t="shared" si="3"/>
        <v>0</v>
      </c>
      <c r="U10" s="249">
        <v>0</v>
      </c>
      <c r="V10" s="248">
        <f t="shared" si="4"/>
        <v>0</v>
      </c>
      <c r="W10" s="249">
        <v>0</v>
      </c>
      <c r="X10" s="248">
        <f t="shared" si="5"/>
        <v>0</v>
      </c>
      <c r="Y10" s="249">
        <v>0</v>
      </c>
      <c r="Z10" s="248">
        <f t="shared" si="6"/>
        <v>0</v>
      </c>
      <c r="AA10" s="248">
        <v>0</v>
      </c>
      <c r="AB10" s="248">
        <f t="shared" si="7"/>
        <v>0</v>
      </c>
      <c r="AC10" s="249">
        <v>31</v>
      </c>
      <c r="AD10" s="248">
        <f t="shared" si="8"/>
        <v>8.378378378378379</v>
      </c>
      <c r="AE10" s="249">
        <v>0</v>
      </c>
      <c r="AF10" s="248">
        <f t="shared" si="9"/>
        <v>0</v>
      </c>
      <c r="AG10" s="249">
        <v>0</v>
      </c>
      <c r="AH10" s="248">
        <f t="shared" si="10"/>
        <v>0</v>
      </c>
      <c r="AI10" s="22">
        <v>4.7</v>
      </c>
      <c r="AJ10" s="246">
        <v>51</v>
      </c>
      <c r="AK10" s="247">
        <v>86</v>
      </c>
      <c r="AL10" s="248">
        <v>78</v>
      </c>
      <c r="AM10" s="248"/>
      <c r="AN10" s="248"/>
      <c r="AO10" s="248">
        <v>85.5</v>
      </c>
      <c r="AP10" s="248"/>
      <c r="AQ10" s="248"/>
      <c r="AR10" s="248"/>
      <c r="AS10" s="248"/>
      <c r="AT10" s="248"/>
      <c r="AU10" s="248">
        <f t="shared" si="11"/>
        <v>9.18</v>
      </c>
      <c r="AV10" s="248">
        <f t="shared" si="12"/>
        <v>15.48</v>
      </c>
      <c r="AW10" s="248">
        <f t="shared" si="13"/>
        <v>14.04</v>
      </c>
      <c r="AX10" s="248">
        <f t="shared" si="14"/>
        <v>0</v>
      </c>
      <c r="AY10" s="4">
        <f t="shared" si="15"/>
        <v>0</v>
      </c>
      <c r="AZ10" s="4">
        <f t="shared" si="16"/>
        <v>15.390000000000002</v>
      </c>
      <c r="BA10" s="4">
        <f t="shared" si="17"/>
        <v>0</v>
      </c>
      <c r="BB10" s="4">
        <f t="shared" si="18"/>
        <v>0</v>
      </c>
      <c r="BC10" s="4">
        <f t="shared" si="19"/>
        <v>0</v>
      </c>
      <c r="BD10" s="4">
        <f t="shared" si="20"/>
        <v>0</v>
      </c>
      <c r="BE10" s="25">
        <f t="shared" si="21"/>
        <v>0</v>
      </c>
      <c r="BF10" s="45">
        <f>SUM(AU10:BE10)+SUM(C10:L10)+N10+P10+R10+T10+V10+X10+Z10+AB10+AD10+AF10+AH10+AI10</f>
        <v>97.430494384327389</v>
      </c>
    </row>
    <row r="11" spans="1:58" ht="18.75" x14ac:dyDescent="0.25">
      <c r="A11" s="199" t="s">
        <v>45</v>
      </c>
      <c r="B11" s="14" t="s">
        <v>75</v>
      </c>
      <c r="C11" s="4">
        <v>1.5</v>
      </c>
      <c r="D11" s="4"/>
      <c r="E11" s="4"/>
      <c r="F11" s="4"/>
      <c r="G11" s="4"/>
      <c r="H11" s="4"/>
      <c r="I11" s="4"/>
      <c r="J11" s="4"/>
      <c r="K11" s="4"/>
      <c r="L11" s="4"/>
      <c r="M11" s="249">
        <v>28</v>
      </c>
      <c r="N11" s="248">
        <f t="shared" si="0"/>
        <v>9.0322580645161281</v>
      </c>
      <c r="O11" s="249">
        <v>34</v>
      </c>
      <c r="P11" s="248">
        <f t="shared" si="1"/>
        <v>9.1891891891891895</v>
      </c>
      <c r="Q11" s="249">
        <v>67</v>
      </c>
      <c r="R11" s="248">
        <f t="shared" si="2"/>
        <v>9.8529411764705888</v>
      </c>
      <c r="S11" s="249">
        <v>0</v>
      </c>
      <c r="T11" s="248">
        <f t="shared" si="3"/>
        <v>0</v>
      </c>
      <c r="U11" s="249">
        <v>0</v>
      </c>
      <c r="V11" s="248">
        <f t="shared" si="4"/>
        <v>0</v>
      </c>
      <c r="W11" s="249">
        <v>0</v>
      </c>
      <c r="X11" s="248">
        <f t="shared" si="5"/>
        <v>0</v>
      </c>
      <c r="Y11" s="249">
        <v>0</v>
      </c>
      <c r="Z11" s="248">
        <f t="shared" si="6"/>
        <v>0</v>
      </c>
      <c r="AA11" s="248">
        <v>0</v>
      </c>
      <c r="AB11" s="248">
        <f t="shared" si="7"/>
        <v>0</v>
      </c>
      <c r="AC11" s="249">
        <v>33</v>
      </c>
      <c r="AD11" s="248">
        <f t="shared" si="8"/>
        <v>8.9189189189189193</v>
      </c>
      <c r="AE11" s="249">
        <v>0</v>
      </c>
      <c r="AF11" s="248">
        <f t="shared" si="9"/>
        <v>0</v>
      </c>
      <c r="AG11" s="249">
        <v>0</v>
      </c>
      <c r="AH11" s="248">
        <f t="shared" si="10"/>
        <v>0</v>
      </c>
      <c r="AI11" s="250">
        <v>4.8</v>
      </c>
      <c r="AJ11" s="248">
        <v>69</v>
      </c>
      <c r="AK11" s="244">
        <v>58</v>
      </c>
      <c r="AL11" s="248">
        <v>74</v>
      </c>
      <c r="AM11" s="248"/>
      <c r="AN11" s="248"/>
      <c r="AO11" s="248">
        <v>87.5</v>
      </c>
      <c r="AP11" s="248"/>
      <c r="AQ11" s="248"/>
      <c r="AR11" s="248"/>
      <c r="AS11" s="248"/>
      <c r="AT11" s="248"/>
      <c r="AU11" s="248">
        <f t="shared" si="11"/>
        <v>12.420000000000002</v>
      </c>
      <c r="AV11" s="248">
        <f t="shared" si="12"/>
        <v>10.44</v>
      </c>
      <c r="AW11" s="248">
        <f t="shared" si="13"/>
        <v>13.32</v>
      </c>
      <c r="AX11" s="248">
        <f t="shared" si="14"/>
        <v>0</v>
      </c>
      <c r="AY11" s="4">
        <f t="shared" si="15"/>
        <v>0</v>
      </c>
      <c r="AZ11" s="4">
        <f t="shared" si="16"/>
        <v>15.75</v>
      </c>
      <c r="BA11" s="4">
        <f t="shared" si="17"/>
        <v>0</v>
      </c>
      <c r="BB11" s="4">
        <f t="shared" si="18"/>
        <v>0</v>
      </c>
      <c r="BC11" s="4">
        <f t="shared" si="19"/>
        <v>0</v>
      </c>
      <c r="BD11" s="4">
        <f t="shared" si="20"/>
        <v>0</v>
      </c>
      <c r="BE11" s="25">
        <f t="shared" si="21"/>
        <v>0</v>
      </c>
      <c r="BF11" s="45">
        <f>SUM(AU11:BE11)+SUM(C11:L11)+N11+P11+R11+T11+V11+X11+Z11+AB11+AD11+AF11+AH11+AI11</f>
        <v>95.223307349094824</v>
      </c>
    </row>
    <row r="12" spans="1:58" s="29" customFormat="1" ht="18.75" x14ac:dyDescent="0.25">
      <c r="A12" s="155">
        <v>4567</v>
      </c>
      <c r="B12" s="14" t="s">
        <v>75</v>
      </c>
      <c r="C12" s="4"/>
      <c r="D12" s="4">
        <v>1</v>
      </c>
      <c r="E12" s="4"/>
      <c r="F12" s="4"/>
      <c r="G12" s="4"/>
      <c r="H12" s="4"/>
      <c r="I12" s="4"/>
      <c r="J12" s="4"/>
      <c r="K12" s="4"/>
      <c r="L12" s="4"/>
      <c r="M12" s="249" t="s">
        <v>37</v>
      </c>
      <c r="N12" s="248">
        <f t="shared" si="0"/>
        <v>8.7096774193548381</v>
      </c>
      <c r="O12" s="249" t="s">
        <v>33</v>
      </c>
      <c r="P12" s="248">
        <f t="shared" si="1"/>
        <v>8.378378378378379</v>
      </c>
      <c r="Q12" s="249">
        <v>0</v>
      </c>
      <c r="R12" s="248">
        <f t="shared" si="2"/>
        <v>0</v>
      </c>
      <c r="S12" s="249">
        <v>0</v>
      </c>
      <c r="T12" s="248">
        <f t="shared" si="3"/>
        <v>0</v>
      </c>
      <c r="U12" s="249">
        <v>0</v>
      </c>
      <c r="V12" s="248">
        <f t="shared" si="4"/>
        <v>0</v>
      </c>
      <c r="W12" s="249">
        <v>0</v>
      </c>
      <c r="X12" s="248">
        <f t="shared" si="5"/>
        <v>0</v>
      </c>
      <c r="Y12" s="249">
        <v>0</v>
      </c>
      <c r="Z12" s="248">
        <f t="shared" si="6"/>
        <v>0</v>
      </c>
      <c r="AA12" s="248" t="s">
        <v>31</v>
      </c>
      <c r="AB12" s="248">
        <f t="shared" si="7"/>
        <v>9.4594594594594597</v>
      </c>
      <c r="AC12" s="249">
        <v>29</v>
      </c>
      <c r="AD12" s="248">
        <f t="shared" si="8"/>
        <v>7.8378378378378377</v>
      </c>
      <c r="AE12" s="249">
        <v>0</v>
      </c>
      <c r="AF12" s="248">
        <f t="shared" si="9"/>
        <v>0</v>
      </c>
      <c r="AG12" s="249">
        <v>0</v>
      </c>
      <c r="AH12" s="248">
        <v>0</v>
      </c>
      <c r="AI12" s="22">
        <v>4.5</v>
      </c>
      <c r="AJ12" s="246">
        <v>68</v>
      </c>
      <c r="AK12" s="247">
        <v>90</v>
      </c>
      <c r="AL12" s="248"/>
      <c r="AM12" s="248"/>
      <c r="AN12" s="248">
        <v>70</v>
      </c>
      <c r="AO12" s="248">
        <v>79</v>
      </c>
      <c r="AP12" s="248"/>
      <c r="AQ12" s="248"/>
      <c r="AR12" s="248"/>
      <c r="AS12" s="248"/>
      <c r="AT12" s="248"/>
      <c r="AU12" s="248">
        <f t="shared" si="11"/>
        <v>12.24</v>
      </c>
      <c r="AV12" s="248">
        <f t="shared" si="12"/>
        <v>16.2</v>
      </c>
      <c r="AW12" s="248">
        <f t="shared" si="13"/>
        <v>0</v>
      </c>
      <c r="AX12" s="248">
        <f t="shared" si="14"/>
        <v>0</v>
      </c>
      <c r="AY12" s="4">
        <f t="shared" si="15"/>
        <v>12.6</v>
      </c>
      <c r="AZ12" s="4">
        <f t="shared" si="16"/>
        <v>14.22</v>
      </c>
      <c r="BA12" s="4">
        <f t="shared" si="17"/>
        <v>0</v>
      </c>
      <c r="BB12" s="4">
        <f t="shared" si="18"/>
        <v>0</v>
      </c>
      <c r="BC12" s="4">
        <f t="shared" si="19"/>
        <v>0</v>
      </c>
      <c r="BD12" s="4">
        <f t="shared" si="20"/>
        <v>0</v>
      </c>
      <c r="BE12" s="25">
        <f t="shared" si="21"/>
        <v>0</v>
      </c>
      <c r="BF12" s="45">
        <f>SUM(AU12:BE12)+SUM(C12:L12)+N12+P12+R12+T12+V12+X12+Z12+AB12+AD12+AF12+AH12+AI12</f>
        <v>95.145353095030515</v>
      </c>
    </row>
    <row r="13" spans="1:58" ht="18.75" x14ac:dyDescent="0.25">
      <c r="A13" s="155">
        <v>8945</v>
      </c>
      <c r="B13" s="14" t="s">
        <v>75</v>
      </c>
      <c r="C13" s="4">
        <v>0.5</v>
      </c>
      <c r="D13" s="4"/>
      <c r="E13" s="4"/>
      <c r="F13" s="4"/>
      <c r="G13" s="4"/>
      <c r="H13" s="4"/>
      <c r="I13" s="4"/>
      <c r="J13" s="4">
        <v>3</v>
      </c>
      <c r="K13" s="4"/>
      <c r="L13" s="4"/>
      <c r="M13" s="249" t="s">
        <v>47</v>
      </c>
      <c r="N13" s="248">
        <f t="shared" si="0"/>
        <v>8.387096774193548</v>
      </c>
      <c r="O13" s="249" t="s">
        <v>30</v>
      </c>
      <c r="P13" s="248">
        <f t="shared" si="1"/>
        <v>9.7297297297297298</v>
      </c>
      <c r="Q13" s="249">
        <v>66</v>
      </c>
      <c r="R13" s="248">
        <f t="shared" si="2"/>
        <v>9.7058823529411757</v>
      </c>
      <c r="S13" s="249">
        <v>0</v>
      </c>
      <c r="T13" s="248">
        <f t="shared" si="3"/>
        <v>0</v>
      </c>
      <c r="U13" s="249">
        <v>0</v>
      </c>
      <c r="V13" s="248">
        <f t="shared" si="4"/>
        <v>0</v>
      </c>
      <c r="W13" s="249">
        <v>0</v>
      </c>
      <c r="X13" s="248">
        <f t="shared" si="5"/>
        <v>0</v>
      </c>
      <c r="Y13" s="249">
        <v>0</v>
      </c>
      <c r="Z13" s="248">
        <f t="shared" si="6"/>
        <v>0</v>
      </c>
      <c r="AA13" s="248">
        <v>0</v>
      </c>
      <c r="AB13" s="248">
        <f t="shared" si="7"/>
        <v>0</v>
      </c>
      <c r="AC13" s="249">
        <v>29</v>
      </c>
      <c r="AD13" s="248">
        <f t="shared" si="8"/>
        <v>7.8378378378378377</v>
      </c>
      <c r="AE13" s="249">
        <v>0</v>
      </c>
      <c r="AF13" s="248">
        <f t="shared" si="9"/>
        <v>0</v>
      </c>
      <c r="AG13" s="249">
        <v>0</v>
      </c>
      <c r="AH13" s="248">
        <f>AG13/31*10</f>
        <v>0</v>
      </c>
      <c r="AI13" s="22">
        <v>4.3</v>
      </c>
      <c r="AJ13" s="248">
        <v>53</v>
      </c>
      <c r="AK13" s="247">
        <v>80</v>
      </c>
      <c r="AL13" s="248">
        <v>76</v>
      </c>
      <c r="AM13" s="248"/>
      <c r="AN13" s="248"/>
      <c r="AO13" s="248">
        <v>66</v>
      </c>
      <c r="AP13" s="248"/>
      <c r="AQ13" s="248"/>
      <c r="AR13" s="248"/>
      <c r="AS13" s="248"/>
      <c r="AT13" s="248"/>
      <c r="AU13" s="248">
        <f t="shared" si="11"/>
        <v>9.5399999999999991</v>
      </c>
      <c r="AV13" s="248">
        <f t="shared" si="12"/>
        <v>14.4</v>
      </c>
      <c r="AW13" s="248">
        <f t="shared" si="13"/>
        <v>13.68</v>
      </c>
      <c r="AX13" s="248">
        <f t="shared" si="14"/>
        <v>0</v>
      </c>
      <c r="AY13" s="4">
        <f t="shared" si="15"/>
        <v>0</v>
      </c>
      <c r="AZ13" s="4">
        <f t="shared" si="16"/>
        <v>11.879999999999999</v>
      </c>
      <c r="BA13" s="4">
        <f t="shared" si="17"/>
        <v>0</v>
      </c>
      <c r="BB13" s="4">
        <f t="shared" si="18"/>
        <v>0</v>
      </c>
      <c r="BC13" s="4">
        <f t="shared" si="19"/>
        <v>0</v>
      </c>
      <c r="BD13" s="4">
        <f t="shared" si="20"/>
        <v>0</v>
      </c>
      <c r="BE13" s="25">
        <f t="shared" si="21"/>
        <v>0</v>
      </c>
      <c r="BF13" s="45">
        <f>SUM(AU13:BE13)+SUM(C13:L13)+N13+P13+R13+T13+V13+X13+Z13+AB13+AD13+AF13+AH13+AI13</f>
        <v>92.960546694702288</v>
      </c>
    </row>
    <row r="14" spans="1:58" s="29" customFormat="1" ht="18.75" x14ac:dyDescent="0.25">
      <c r="A14" s="155">
        <v>9902</v>
      </c>
      <c r="B14" s="14" t="s">
        <v>75</v>
      </c>
      <c r="C14" s="4"/>
      <c r="D14" s="4">
        <v>2</v>
      </c>
      <c r="E14" s="4"/>
      <c r="F14" s="4"/>
      <c r="G14" s="4"/>
      <c r="H14" s="4"/>
      <c r="I14" s="4"/>
      <c r="J14" s="4"/>
      <c r="K14" s="4"/>
      <c r="L14" s="4"/>
      <c r="M14" s="249" t="s">
        <v>38</v>
      </c>
      <c r="N14" s="248">
        <f t="shared" si="0"/>
        <v>7.4193548387096779</v>
      </c>
      <c r="O14" s="249" t="s">
        <v>30</v>
      </c>
      <c r="P14" s="248">
        <f t="shared" si="1"/>
        <v>9.7297297297297298</v>
      </c>
      <c r="Q14" s="249">
        <v>67</v>
      </c>
      <c r="R14" s="248">
        <f t="shared" si="2"/>
        <v>9.8529411764705888</v>
      </c>
      <c r="S14" s="249" t="s">
        <v>48</v>
      </c>
      <c r="T14" s="248">
        <f t="shared" si="3"/>
        <v>8.0952380952380949</v>
      </c>
      <c r="U14" s="249">
        <v>0</v>
      </c>
      <c r="V14" s="248">
        <f t="shared" si="4"/>
        <v>0</v>
      </c>
      <c r="W14" s="249">
        <v>0</v>
      </c>
      <c r="X14" s="248">
        <f t="shared" si="5"/>
        <v>0</v>
      </c>
      <c r="Y14" s="249">
        <v>0</v>
      </c>
      <c r="Z14" s="248">
        <f t="shared" si="6"/>
        <v>0</v>
      </c>
      <c r="AA14" s="248">
        <v>0</v>
      </c>
      <c r="AB14" s="248">
        <f t="shared" si="7"/>
        <v>0</v>
      </c>
      <c r="AC14" s="249">
        <v>0</v>
      </c>
      <c r="AD14" s="248">
        <f t="shared" si="8"/>
        <v>0</v>
      </c>
      <c r="AE14" s="249">
        <v>0</v>
      </c>
      <c r="AF14" s="248">
        <f t="shared" si="9"/>
        <v>0</v>
      </c>
      <c r="AG14" s="249">
        <v>0</v>
      </c>
      <c r="AH14" s="248">
        <f>AG14/31*10</f>
        <v>0</v>
      </c>
      <c r="AI14" s="22">
        <v>4.4000000000000004</v>
      </c>
      <c r="AJ14" s="246">
        <v>38</v>
      </c>
      <c r="AK14" s="247">
        <v>88</v>
      </c>
      <c r="AL14" s="248">
        <v>81</v>
      </c>
      <c r="AM14" s="248"/>
      <c r="AN14" s="248"/>
      <c r="AO14" s="248">
        <v>69</v>
      </c>
      <c r="AP14" s="248"/>
      <c r="AQ14" s="248"/>
      <c r="AR14" s="248"/>
      <c r="AS14" s="248"/>
      <c r="AT14" s="248"/>
      <c r="AU14" s="248">
        <f t="shared" si="11"/>
        <v>6.84</v>
      </c>
      <c r="AV14" s="248">
        <f t="shared" si="12"/>
        <v>15.840000000000002</v>
      </c>
      <c r="AW14" s="248">
        <f t="shared" si="13"/>
        <v>14.58</v>
      </c>
      <c r="AX14" s="248">
        <f t="shared" si="14"/>
        <v>0</v>
      </c>
      <c r="AY14" s="4">
        <f t="shared" si="15"/>
        <v>0</v>
      </c>
      <c r="AZ14" s="4">
        <f t="shared" si="16"/>
        <v>12.420000000000002</v>
      </c>
      <c r="BA14" s="4">
        <f t="shared" si="17"/>
        <v>0</v>
      </c>
      <c r="BB14" s="4">
        <f t="shared" si="18"/>
        <v>0</v>
      </c>
      <c r="BC14" s="4">
        <f t="shared" si="19"/>
        <v>0</v>
      </c>
      <c r="BD14" s="4">
        <f t="shared" si="20"/>
        <v>0</v>
      </c>
      <c r="BE14" s="25">
        <f t="shared" si="21"/>
        <v>0</v>
      </c>
      <c r="BF14" s="45">
        <f>SUM(AU14:BE14)+SUM(C14:L14)+N14+P14+R14+T14+V14+X14+Z14+AB14+AD14+AF14+AH14+AI14</f>
        <v>91.1772638401481</v>
      </c>
    </row>
    <row r="15" spans="1:58" ht="18.75" x14ac:dyDescent="0.25">
      <c r="A15" s="155">
        <v>7682</v>
      </c>
      <c r="B15" s="14" t="s">
        <v>75</v>
      </c>
      <c r="C15" s="4">
        <v>0.5</v>
      </c>
      <c r="D15" s="4">
        <v>1</v>
      </c>
      <c r="E15" s="4"/>
      <c r="F15" s="4"/>
      <c r="G15" s="4"/>
      <c r="H15" s="4"/>
      <c r="I15" s="4"/>
      <c r="J15" s="4"/>
      <c r="K15" s="4"/>
      <c r="L15" s="4"/>
      <c r="M15" s="249" t="s">
        <v>49</v>
      </c>
      <c r="N15" s="248">
        <f t="shared" si="0"/>
        <v>6.4516129032258061</v>
      </c>
      <c r="O15" s="249" t="s">
        <v>43</v>
      </c>
      <c r="P15" s="248">
        <f t="shared" si="1"/>
        <v>7.8378378378378377</v>
      </c>
      <c r="Q15" s="249">
        <v>0</v>
      </c>
      <c r="R15" s="248">
        <f t="shared" si="2"/>
        <v>0</v>
      </c>
      <c r="S15" s="249">
        <v>0</v>
      </c>
      <c r="T15" s="248">
        <f t="shared" si="3"/>
        <v>0</v>
      </c>
      <c r="U15" s="249">
        <v>0</v>
      </c>
      <c r="V15" s="248">
        <f t="shared" si="4"/>
        <v>0</v>
      </c>
      <c r="W15" s="249">
        <v>0</v>
      </c>
      <c r="X15" s="248">
        <f t="shared" si="5"/>
        <v>0</v>
      </c>
      <c r="Y15" s="249">
        <v>0</v>
      </c>
      <c r="Z15" s="248">
        <f t="shared" si="6"/>
        <v>0</v>
      </c>
      <c r="AA15" s="248" t="s">
        <v>43</v>
      </c>
      <c r="AB15" s="248">
        <f t="shared" si="7"/>
        <v>7.8378378378378377</v>
      </c>
      <c r="AC15" s="249">
        <v>36</v>
      </c>
      <c r="AD15" s="248">
        <f t="shared" si="8"/>
        <v>9.7297297297297298</v>
      </c>
      <c r="AE15" s="249">
        <v>0</v>
      </c>
      <c r="AF15" s="248">
        <f t="shared" si="9"/>
        <v>0</v>
      </c>
      <c r="AG15" s="249">
        <v>0</v>
      </c>
      <c r="AH15" s="248">
        <f>AG15/31*10</f>
        <v>0</v>
      </c>
      <c r="AI15" s="22">
        <v>4.5</v>
      </c>
      <c r="AJ15" s="246">
        <v>35</v>
      </c>
      <c r="AK15" s="247">
        <v>88</v>
      </c>
      <c r="AL15" s="248"/>
      <c r="AM15" s="248"/>
      <c r="AN15" s="248">
        <v>82.5</v>
      </c>
      <c r="AO15" s="248">
        <v>79</v>
      </c>
      <c r="AP15" s="248"/>
      <c r="AQ15" s="248"/>
      <c r="AR15" s="248"/>
      <c r="AS15" s="248"/>
      <c r="AT15" s="248"/>
      <c r="AU15" s="248">
        <f t="shared" si="11"/>
        <v>6.3</v>
      </c>
      <c r="AV15" s="248">
        <f t="shared" si="12"/>
        <v>15.840000000000002</v>
      </c>
      <c r="AW15" s="248">
        <f t="shared" si="13"/>
        <v>0</v>
      </c>
      <c r="AX15" s="248">
        <f t="shared" si="14"/>
        <v>0</v>
      </c>
      <c r="AY15" s="4">
        <f t="shared" si="15"/>
        <v>14.85</v>
      </c>
      <c r="AZ15" s="4">
        <f t="shared" si="16"/>
        <v>14.22</v>
      </c>
      <c r="BA15" s="4">
        <f t="shared" si="17"/>
        <v>0</v>
      </c>
      <c r="BB15" s="4">
        <f t="shared" si="18"/>
        <v>0</v>
      </c>
      <c r="BC15" s="4">
        <f t="shared" si="19"/>
        <v>0</v>
      </c>
      <c r="BD15" s="4">
        <f t="shared" si="20"/>
        <v>0</v>
      </c>
      <c r="BE15" s="25">
        <f t="shared" si="21"/>
        <v>0</v>
      </c>
      <c r="BF15" s="45">
        <f>SUM(AU15:BE15)+SUM(C15:L15)+N15+P15+R15+T15+V15+X15+Z15+AB15+AD15+AF15+AH15+AI15</f>
        <v>89.067018308631205</v>
      </c>
    </row>
    <row r="16" spans="1:58" s="70" customFormat="1" ht="19.5" thickBot="1" x14ac:dyDescent="0.3">
      <c r="A16" s="225">
        <v>6820</v>
      </c>
      <c r="B16" s="93" t="s">
        <v>75</v>
      </c>
      <c r="C16" s="69">
        <v>0.5</v>
      </c>
      <c r="D16" s="69">
        <v>1</v>
      </c>
      <c r="E16" s="69"/>
      <c r="F16" s="69"/>
      <c r="G16" s="69"/>
      <c r="H16" s="69"/>
      <c r="I16" s="69"/>
      <c r="J16" s="69"/>
      <c r="K16" s="69"/>
      <c r="L16" s="69"/>
      <c r="M16" s="251">
        <v>23</v>
      </c>
      <c r="N16" s="252">
        <f t="shared" si="0"/>
        <v>7.4193548387096779</v>
      </c>
      <c r="O16" s="251">
        <v>32</v>
      </c>
      <c r="P16" s="252">
        <f t="shared" si="1"/>
        <v>8.6486486486486491</v>
      </c>
      <c r="Q16" s="253">
        <v>63</v>
      </c>
      <c r="R16" s="252">
        <f t="shared" si="2"/>
        <v>9.264705882352942</v>
      </c>
      <c r="S16" s="253">
        <v>20</v>
      </c>
      <c r="T16" s="252">
        <f t="shared" si="3"/>
        <v>9.5238095238095237</v>
      </c>
      <c r="U16" s="253">
        <v>0</v>
      </c>
      <c r="V16" s="252">
        <f t="shared" si="4"/>
        <v>0</v>
      </c>
      <c r="W16" s="253">
        <v>0</v>
      </c>
      <c r="X16" s="252">
        <f t="shared" si="5"/>
        <v>0</v>
      </c>
      <c r="Y16" s="271">
        <v>0</v>
      </c>
      <c r="Z16" s="252">
        <f t="shared" si="6"/>
        <v>0</v>
      </c>
      <c r="AA16" s="252">
        <v>0</v>
      </c>
      <c r="AB16" s="252">
        <f t="shared" si="7"/>
        <v>0</v>
      </c>
      <c r="AC16" s="253">
        <v>0</v>
      </c>
      <c r="AD16" s="252">
        <f t="shared" si="8"/>
        <v>0</v>
      </c>
      <c r="AE16" s="253">
        <v>0</v>
      </c>
      <c r="AF16" s="252">
        <f t="shared" si="9"/>
        <v>0</v>
      </c>
      <c r="AG16" s="253">
        <v>0</v>
      </c>
      <c r="AH16" s="252">
        <f>AG16/31*10</f>
        <v>0</v>
      </c>
      <c r="AI16" s="254">
        <v>4.5999999999999996</v>
      </c>
      <c r="AJ16" s="255">
        <v>50</v>
      </c>
      <c r="AK16" s="256">
        <v>76</v>
      </c>
      <c r="AL16" s="252">
        <v>59</v>
      </c>
      <c r="AM16" s="252">
        <v>71</v>
      </c>
      <c r="AN16" s="252"/>
      <c r="AO16" s="252"/>
      <c r="AP16" s="252"/>
      <c r="AQ16" s="252"/>
      <c r="AR16" s="252"/>
      <c r="AS16" s="252"/>
      <c r="AT16" s="252"/>
      <c r="AU16" s="252">
        <f t="shared" si="11"/>
        <v>9</v>
      </c>
      <c r="AV16" s="252">
        <f t="shared" si="12"/>
        <v>13.68</v>
      </c>
      <c r="AW16" s="252">
        <f t="shared" si="13"/>
        <v>10.620000000000001</v>
      </c>
      <c r="AX16" s="252">
        <f t="shared" si="14"/>
        <v>12.78</v>
      </c>
      <c r="AY16" s="69">
        <f t="shared" si="15"/>
        <v>0</v>
      </c>
      <c r="AZ16" s="69">
        <f t="shared" si="16"/>
        <v>0</v>
      </c>
      <c r="BA16" s="69">
        <f t="shared" si="17"/>
        <v>0</v>
      </c>
      <c r="BB16" s="69">
        <f t="shared" si="18"/>
        <v>0</v>
      </c>
      <c r="BC16" s="69">
        <f t="shared" si="19"/>
        <v>0</v>
      </c>
      <c r="BD16" s="69">
        <f t="shared" si="20"/>
        <v>0</v>
      </c>
      <c r="BE16" s="186">
        <f t="shared" si="21"/>
        <v>0</v>
      </c>
      <c r="BF16" s="270">
        <f>SUM(AU16:BE16)+SUM(C16:L16)+N16+P16+R16+T16+V16+X16+Z16+AB16+AD16+AF16+AH16+AI16</f>
        <v>87.036518893520778</v>
      </c>
    </row>
    <row r="17" spans="1:58" ht="18.75" x14ac:dyDescent="0.25">
      <c r="A17" s="226">
        <v>6284</v>
      </c>
      <c r="B17" s="91" t="s">
        <v>76</v>
      </c>
      <c r="C17" s="49"/>
      <c r="D17" s="49"/>
      <c r="E17" s="49"/>
      <c r="F17" s="49"/>
      <c r="G17" s="49"/>
      <c r="H17" s="49"/>
      <c r="I17" s="49"/>
      <c r="J17" s="49">
        <v>3</v>
      </c>
      <c r="K17" s="49"/>
      <c r="L17" s="49"/>
      <c r="M17" s="243" t="s">
        <v>38</v>
      </c>
      <c r="N17" s="244">
        <f t="shared" si="0"/>
        <v>7.4193548387096779</v>
      </c>
      <c r="O17" s="243" t="s">
        <v>35</v>
      </c>
      <c r="P17" s="244">
        <f t="shared" si="1"/>
        <v>8.1081081081081088</v>
      </c>
      <c r="Q17" s="243">
        <v>0</v>
      </c>
      <c r="R17" s="244">
        <f t="shared" si="2"/>
        <v>0</v>
      </c>
      <c r="S17" s="243">
        <v>0</v>
      </c>
      <c r="T17" s="244">
        <f t="shared" si="3"/>
        <v>0</v>
      </c>
      <c r="U17" s="243">
        <v>0</v>
      </c>
      <c r="V17" s="244">
        <f t="shared" si="4"/>
        <v>0</v>
      </c>
      <c r="W17" s="243">
        <v>0</v>
      </c>
      <c r="X17" s="244">
        <f t="shared" si="5"/>
        <v>0</v>
      </c>
      <c r="Y17" s="243">
        <v>0</v>
      </c>
      <c r="Z17" s="244">
        <f t="shared" si="6"/>
        <v>0</v>
      </c>
      <c r="AA17" s="244" t="s">
        <v>31</v>
      </c>
      <c r="AB17" s="244">
        <f t="shared" si="7"/>
        <v>9.4594594594594597</v>
      </c>
      <c r="AC17" s="243">
        <v>29</v>
      </c>
      <c r="AD17" s="244">
        <f t="shared" si="8"/>
        <v>7.8378378378378377</v>
      </c>
      <c r="AE17" s="243">
        <v>0</v>
      </c>
      <c r="AF17" s="244">
        <f t="shared" si="9"/>
        <v>0</v>
      </c>
      <c r="AG17" s="243">
        <v>0</v>
      </c>
      <c r="AH17" s="244">
        <v>0</v>
      </c>
      <c r="AI17" s="245">
        <v>3.9</v>
      </c>
      <c r="AJ17" s="257">
        <v>50</v>
      </c>
      <c r="AK17" s="258">
        <v>54</v>
      </c>
      <c r="AL17" s="259"/>
      <c r="AM17" s="259"/>
      <c r="AN17" s="259">
        <v>73.5</v>
      </c>
      <c r="AO17" s="259">
        <v>81.5</v>
      </c>
      <c r="AP17" s="259"/>
      <c r="AQ17" s="259"/>
      <c r="AR17" s="259"/>
      <c r="AS17" s="259"/>
      <c r="AT17" s="259"/>
      <c r="AU17" s="244">
        <f t="shared" si="11"/>
        <v>9</v>
      </c>
      <c r="AV17" s="244">
        <f t="shared" si="12"/>
        <v>9.7200000000000006</v>
      </c>
      <c r="AW17" s="244">
        <f t="shared" si="13"/>
        <v>0</v>
      </c>
      <c r="AX17" s="244">
        <f t="shared" si="14"/>
        <v>0</v>
      </c>
      <c r="AY17" s="49">
        <f t="shared" si="15"/>
        <v>13.23</v>
      </c>
      <c r="AZ17" s="49">
        <f t="shared" si="16"/>
        <v>14.670000000000002</v>
      </c>
      <c r="BA17" s="49">
        <f t="shared" si="17"/>
        <v>0</v>
      </c>
      <c r="BB17" s="49">
        <f t="shared" si="18"/>
        <v>0</v>
      </c>
      <c r="BC17" s="49">
        <f t="shared" si="19"/>
        <v>0</v>
      </c>
      <c r="BD17" s="49">
        <f t="shared" si="20"/>
        <v>0</v>
      </c>
      <c r="BE17" s="76">
        <f t="shared" si="21"/>
        <v>0</v>
      </c>
      <c r="BF17" s="77">
        <f>SUM(AU17:BE17)+SUM(C17:L17)+N17+P17+R17+T17+V17+X17+Z17+AB17+AD17+AF17+AH17+AI17</f>
        <v>86.344760244115093</v>
      </c>
    </row>
    <row r="18" spans="1:58" s="29" customFormat="1" ht="18.75" x14ac:dyDescent="0.25">
      <c r="A18" s="157">
        <v>6289</v>
      </c>
      <c r="B18" s="91" t="s">
        <v>76</v>
      </c>
      <c r="C18" s="4">
        <v>0.5</v>
      </c>
      <c r="D18" s="4"/>
      <c r="E18" s="4"/>
      <c r="F18" s="4"/>
      <c r="G18" s="4"/>
      <c r="H18" s="4"/>
      <c r="I18" s="4"/>
      <c r="J18" s="4"/>
      <c r="K18" s="4"/>
      <c r="L18" s="4"/>
      <c r="M18" s="249" t="s">
        <v>39</v>
      </c>
      <c r="N18" s="248">
        <f t="shared" si="0"/>
        <v>7.0967741935483879</v>
      </c>
      <c r="O18" s="249" t="s">
        <v>35</v>
      </c>
      <c r="P18" s="248">
        <f t="shared" si="1"/>
        <v>8.1081081081081088</v>
      </c>
      <c r="Q18" s="249">
        <v>0</v>
      </c>
      <c r="R18" s="248">
        <f t="shared" si="2"/>
        <v>0</v>
      </c>
      <c r="S18" s="249">
        <v>0</v>
      </c>
      <c r="T18" s="248">
        <f t="shared" si="3"/>
        <v>0</v>
      </c>
      <c r="U18" s="249">
        <v>0</v>
      </c>
      <c r="V18" s="248">
        <f t="shared" si="4"/>
        <v>0</v>
      </c>
      <c r="W18" s="249">
        <v>0</v>
      </c>
      <c r="X18" s="248">
        <f t="shared" si="5"/>
        <v>0</v>
      </c>
      <c r="Y18" s="249" t="s">
        <v>40</v>
      </c>
      <c r="Z18" s="248">
        <f t="shared" si="6"/>
        <v>6.7567567567567561</v>
      </c>
      <c r="AA18" s="248" t="s">
        <v>28</v>
      </c>
      <c r="AB18" s="248">
        <f t="shared" si="7"/>
        <v>8.9189189189189193</v>
      </c>
      <c r="AC18" s="249">
        <v>0</v>
      </c>
      <c r="AD18" s="248">
        <f t="shared" si="8"/>
        <v>0</v>
      </c>
      <c r="AE18" s="249">
        <v>0</v>
      </c>
      <c r="AF18" s="248">
        <f t="shared" si="9"/>
        <v>0</v>
      </c>
      <c r="AG18" s="249">
        <v>0</v>
      </c>
      <c r="AH18" s="248">
        <v>0</v>
      </c>
      <c r="AI18" s="22">
        <v>4.3</v>
      </c>
      <c r="AJ18" s="260">
        <v>51</v>
      </c>
      <c r="AK18" s="247">
        <v>66</v>
      </c>
      <c r="AL18" s="248"/>
      <c r="AM18" s="248">
        <v>85.5</v>
      </c>
      <c r="AN18" s="248">
        <v>69.5</v>
      </c>
      <c r="AO18" s="248"/>
      <c r="AP18" s="248"/>
      <c r="AQ18" s="248"/>
      <c r="AR18" s="248"/>
      <c r="AS18" s="248"/>
      <c r="AT18" s="248"/>
      <c r="AU18" s="248">
        <f t="shared" si="11"/>
        <v>9.18</v>
      </c>
      <c r="AV18" s="248">
        <f t="shared" si="12"/>
        <v>11.879999999999999</v>
      </c>
      <c r="AW18" s="248">
        <f t="shared" si="13"/>
        <v>0</v>
      </c>
      <c r="AX18" s="248">
        <f t="shared" si="14"/>
        <v>15.390000000000002</v>
      </c>
      <c r="AY18" s="4">
        <f t="shared" si="15"/>
        <v>12.51</v>
      </c>
      <c r="AZ18" s="4">
        <f t="shared" si="16"/>
        <v>0</v>
      </c>
      <c r="BA18" s="4">
        <f t="shared" si="17"/>
        <v>0</v>
      </c>
      <c r="BB18" s="4">
        <f t="shared" si="18"/>
        <v>0</v>
      </c>
      <c r="BC18" s="4">
        <f t="shared" si="19"/>
        <v>0</v>
      </c>
      <c r="BD18" s="4">
        <f t="shared" si="20"/>
        <v>0</v>
      </c>
      <c r="BE18" s="25">
        <f t="shared" si="21"/>
        <v>0</v>
      </c>
      <c r="BF18" s="45">
        <f>SUM(AU18:BE18)+SUM(C18:L18)+N18+P18+R18+T18+V18+X18+Z18+AB18+AD18+AF18+AH18+AI18</f>
        <v>84.640557977332179</v>
      </c>
    </row>
    <row r="19" spans="1:58" ht="18.75" x14ac:dyDescent="0.25">
      <c r="A19" s="157">
        <v>9163</v>
      </c>
      <c r="B19" s="91" t="s">
        <v>76</v>
      </c>
      <c r="C19" s="4">
        <v>1</v>
      </c>
      <c r="D19" s="4"/>
      <c r="E19" s="4"/>
      <c r="F19" s="4"/>
      <c r="G19" s="4"/>
      <c r="H19" s="4">
        <v>1</v>
      </c>
      <c r="I19" s="4"/>
      <c r="J19" s="4"/>
      <c r="K19" s="4"/>
      <c r="L19" s="4"/>
      <c r="M19" s="249" t="s">
        <v>38</v>
      </c>
      <c r="N19" s="248">
        <f t="shared" si="0"/>
        <v>7.4193548387096779</v>
      </c>
      <c r="O19" s="249" t="s">
        <v>27</v>
      </c>
      <c r="P19" s="248">
        <f t="shared" si="1"/>
        <v>8.6486486486486491</v>
      </c>
      <c r="Q19" s="249">
        <v>63</v>
      </c>
      <c r="R19" s="248">
        <f t="shared" si="2"/>
        <v>9.264705882352942</v>
      </c>
      <c r="S19" s="249">
        <v>0</v>
      </c>
      <c r="T19" s="248">
        <f t="shared" si="3"/>
        <v>0</v>
      </c>
      <c r="U19" s="249">
        <v>0</v>
      </c>
      <c r="V19" s="248">
        <f t="shared" si="4"/>
        <v>0</v>
      </c>
      <c r="W19" s="249">
        <v>0</v>
      </c>
      <c r="X19" s="248">
        <f t="shared" si="5"/>
        <v>0</v>
      </c>
      <c r="Y19" s="249" t="s">
        <v>46</v>
      </c>
      <c r="Z19" s="248">
        <f t="shared" si="6"/>
        <v>6.4864864864864868</v>
      </c>
      <c r="AA19" s="248">
        <v>0</v>
      </c>
      <c r="AB19" s="248">
        <f t="shared" si="7"/>
        <v>0</v>
      </c>
      <c r="AC19" s="249">
        <v>0</v>
      </c>
      <c r="AD19" s="248">
        <f t="shared" si="8"/>
        <v>0</v>
      </c>
      <c r="AE19" s="249">
        <v>0</v>
      </c>
      <c r="AF19" s="248">
        <f t="shared" si="9"/>
        <v>0</v>
      </c>
      <c r="AG19" s="249">
        <v>0</v>
      </c>
      <c r="AH19" s="248">
        <f>AG19/31*10</f>
        <v>0</v>
      </c>
      <c r="AI19" s="22">
        <v>4.5999999999999996</v>
      </c>
      <c r="AJ19" s="260">
        <v>50</v>
      </c>
      <c r="AK19" s="247">
        <v>76</v>
      </c>
      <c r="AL19" s="248">
        <v>59</v>
      </c>
      <c r="AM19" s="248">
        <v>71</v>
      </c>
      <c r="AN19" s="248"/>
      <c r="AO19" s="248"/>
      <c r="AP19" s="248"/>
      <c r="AQ19" s="248"/>
      <c r="AR19" s="248"/>
      <c r="AS19" s="248"/>
      <c r="AT19" s="248"/>
      <c r="AU19" s="248">
        <f t="shared" si="11"/>
        <v>9</v>
      </c>
      <c r="AV19" s="248">
        <f t="shared" si="12"/>
        <v>13.68</v>
      </c>
      <c r="AW19" s="248">
        <f t="shared" si="13"/>
        <v>10.620000000000001</v>
      </c>
      <c r="AX19" s="248">
        <f t="shared" si="14"/>
        <v>12.78</v>
      </c>
      <c r="AY19" s="4">
        <f t="shared" si="15"/>
        <v>0</v>
      </c>
      <c r="AZ19" s="4">
        <f t="shared" si="16"/>
        <v>0</v>
      </c>
      <c r="BA19" s="4">
        <f t="shared" si="17"/>
        <v>0</v>
      </c>
      <c r="BB19" s="4">
        <f t="shared" si="18"/>
        <v>0</v>
      </c>
      <c r="BC19" s="4">
        <f t="shared" si="19"/>
        <v>0</v>
      </c>
      <c r="BD19" s="4">
        <f t="shared" si="20"/>
        <v>0</v>
      </c>
      <c r="BE19" s="25">
        <f t="shared" si="21"/>
        <v>0</v>
      </c>
      <c r="BF19" s="45">
        <f>SUM(AU19:BE19)+SUM(C19:L19)+N19+P19+R19+T19+V19+X19+Z19+AB19+AD19+AF19+AH19+AI19</f>
        <v>84.499195856197744</v>
      </c>
    </row>
    <row r="20" spans="1:58" s="29" customFormat="1" ht="18.75" x14ac:dyDescent="0.25">
      <c r="A20" s="198">
        <v>4199</v>
      </c>
      <c r="B20" s="91" t="s">
        <v>76</v>
      </c>
      <c r="C20" s="4">
        <v>1</v>
      </c>
      <c r="D20" s="4"/>
      <c r="E20" s="4"/>
      <c r="F20" s="4"/>
      <c r="G20" s="4"/>
      <c r="H20" s="4"/>
      <c r="I20" s="4"/>
      <c r="J20" s="4"/>
      <c r="K20" s="4"/>
      <c r="L20" s="4"/>
      <c r="M20" s="249">
        <v>22</v>
      </c>
      <c r="N20" s="248">
        <f t="shared" si="0"/>
        <v>7.0967741935483879</v>
      </c>
      <c r="O20" s="249">
        <v>33</v>
      </c>
      <c r="P20" s="248">
        <f t="shared" si="1"/>
        <v>8.9189189189189193</v>
      </c>
      <c r="Q20" s="249">
        <v>0</v>
      </c>
      <c r="R20" s="248">
        <f t="shared" si="2"/>
        <v>0</v>
      </c>
      <c r="S20" s="249">
        <v>0</v>
      </c>
      <c r="T20" s="248">
        <f t="shared" si="3"/>
        <v>0</v>
      </c>
      <c r="U20" s="249">
        <v>0</v>
      </c>
      <c r="V20" s="248">
        <f t="shared" si="4"/>
        <v>0</v>
      </c>
      <c r="W20" s="249">
        <v>0</v>
      </c>
      <c r="X20" s="248">
        <f t="shared" si="5"/>
        <v>0</v>
      </c>
      <c r="Y20" s="249">
        <v>0</v>
      </c>
      <c r="Z20" s="248">
        <f t="shared" si="6"/>
        <v>0</v>
      </c>
      <c r="AA20" s="248">
        <v>33</v>
      </c>
      <c r="AB20" s="248">
        <f t="shared" si="7"/>
        <v>8.9189189189189193</v>
      </c>
      <c r="AC20" s="249">
        <v>0</v>
      </c>
      <c r="AD20" s="248">
        <f t="shared" si="8"/>
        <v>0</v>
      </c>
      <c r="AE20" s="249">
        <v>0</v>
      </c>
      <c r="AF20" s="248">
        <f t="shared" si="9"/>
        <v>0</v>
      </c>
      <c r="AG20" s="249">
        <v>24</v>
      </c>
      <c r="AH20" s="248">
        <f>AG20/31*10</f>
        <v>7.741935483870968</v>
      </c>
      <c r="AI20" s="250">
        <v>4.9000000000000004</v>
      </c>
      <c r="AJ20" s="261">
        <v>54</v>
      </c>
      <c r="AK20" s="244">
        <v>79</v>
      </c>
      <c r="AL20" s="248"/>
      <c r="AM20" s="248">
        <v>48</v>
      </c>
      <c r="AN20" s="248">
        <v>68</v>
      </c>
      <c r="AO20" s="248"/>
      <c r="AP20" s="248"/>
      <c r="AQ20" s="248"/>
      <c r="AR20" s="248"/>
      <c r="AS20" s="248"/>
      <c r="AT20" s="248"/>
      <c r="AU20" s="248">
        <f t="shared" si="11"/>
        <v>9.7200000000000006</v>
      </c>
      <c r="AV20" s="248">
        <f t="shared" si="12"/>
        <v>14.22</v>
      </c>
      <c r="AW20" s="248">
        <f t="shared" si="13"/>
        <v>0</v>
      </c>
      <c r="AX20" s="248">
        <f t="shared" si="14"/>
        <v>8.64</v>
      </c>
      <c r="AY20" s="4">
        <f t="shared" si="15"/>
        <v>12.24</v>
      </c>
      <c r="AZ20" s="4">
        <f t="shared" si="16"/>
        <v>0</v>
      </c>
      <c r="BA20" s="4">
        <f t="shared" si="17"/>
        <v>0</v>
      </c>
      <c r="BB20" s="4">
        <f t="shared" si="18"/>
        <v>0</v>
      </c>
      <c r="BC20" s="4">
        <f t="shared" si="19"/>
        <v>0</v>
      </c>
      <c r="BD20" s="4">
        <f t="shared" si="20"/>
        <v>0</v>
      </c>
      <c r="BE20" s="25">
        <f t="shared" si="21"/>
        <v>0</v>
      </c>
      <c r="BF20" s="45">
        <f>SUM(AU20:BE20)+SUM(C20:L20)+N20+P20+R20+T20+V20+X20+Z20+AB20+AD20+AF20+AH20+AI20</f>
        <v>83.396547515257197</v>
      </c>
    </row>
    <row r="21" spans="1:58" ht="18.75" x14ac:dyDescent="0.25">
      <c r="A21" s="155">
        <v>1576</v>
      </c>
      <c r="B21" s="91" t="s">
        <v>76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249">
        <v>24</v>
      </c>
      <c r="N21" s="248">
        <f t="shared" si="0"/>
        <v>7.741935483870968</v>
      </c>
      <c r="O21" s="249">
        <v>34</v>
      </c>
      <c r="P21" s="248">
        <f t="shared" si="1"/>
        <v>9.1891891891891895</v>
      </c>
      <c r="Q21" s="249">
        <v>0</v>
      </c>
      <c r="R21" s="248">
        <f t="shared" si="2"/>
        <v>0</v>
      </c>
      <c r="S21" s="249">
        <v>0</v>
      </c>
      <c r="T21" s="248">
        <f t="shared" si="3"/>
        <v>0</v>
      </c>
      <c r="U21" s="249">
        <v>0</v>
      </c>
      <c r="V21" s="248">
        <f t="shared" si="4"/>
        <v>0</v>
      </c>
      <c r="W21" s="249">
        <v>0</v>
      </c>
      <c r="X21" s="248">
        <f t="shared" si="5"/>
        <v>0</v>
      </c>
      <c r="Y21" s="249">
        <v>21</v>
      </c>
      <c r="Z21" s="248">
        <f t="shared" si="6"/>
        <v>5.6756756756756754</v>
      </c>
      <c r="AA21" s="248">
        <v>32</v>
      </c>
      <c r="AB21" s="248">
        <f t="shared" si="7"/>
        <v>8.6486486486486491</v>
      </c>
      <c r="AC21" s="249">
        <v>0</v>
      </c>
      <c r="AD21" s="248">
        <f t="shared" si="8"/>
        <v>0</v>
      </c>
      <c r="AE21" s="249">
        <v>0</v>
      </c>
      <c r="AF21" s="248">
        <f t="shared" si="9"/>
        <v>0</v>
      </c>
      <c r="AG21" s="249">
        <v>0</v>
      </c>
      <c r="AH21" s="248">
        <f>AG21/31*10</f>
        <v>0</v>
      </c>
      <c r="AI21" s="22">
        <v>4.7</v>
      </c>
      <c r="AJ21" s="261">
        <v>56</v>
      </c>
      <c r="AK21" s="247">
        <v>72</v>
      </c>
      <c r="AL21" s="248"/>
      <c r="AM21" s="248">
        <v>57.5</v>
      </c>
      <c r="AN21" s="248">
        <v>72.5</v>
      </c>
      <c r="AO21" s="248"/>
      <c r="AP21" s="248"/>
      <c r="AQ21" s="248"/>
      <c r="AR21" s="248"/>
      <c r="AS21" s="248"/>
      <c r="AT21" s="248"/>
      <c r="AU21" s="248">
        <f t="shared" si="11"/>
        <v>10.08</v>
      </c>
      <c r="AV21" s="248">
        <f t="shared" si="12"/>
        <v>12.96</v>
      </c>
      <c r="AW21" s="248">
        <f t="shared" si="13"/>
        <v>0</v>
      </c>
      <c r="AX21" s="248">
        <f t="shared" si="14"/>
        <v>10.35</v>
      </c>
      <c r="AY21" s="4">
        <f t="shared" si="15"/>
        <v>13.05</v>
      </c>
      <c r="AZ21" s="4">
        <f t="shared" si="16"/>
        <v>0</v>
      </c>
      <c r="BA21" s="4">
        <f t="shared" si="17"/>
        <v>0</v>
      </c>
      <c r="BB21" s="4">
        <f t="shared" si="18"/>
        <v>0</v>
      </c>
      <c r="BC21" s="4">
        <f t="shared" si="19"/>
        <v>0</v>
      </c>
      <c r="BD21" s="4">
        <f t="shared" si="20"/>
        <v>0</v>
      </c>
      <c r="BE21" s="25">
        <f t="shared" si="21"/>
        <v>0</v>
      </c>
      <c r="BF21" s="45">
        <f>SUM(AU21:BE21)+SUM(C21:L21)+N21+P21+R21+T21+V21+X21+Z21+AB21+AD21+AF21+AH21+AI21</f>
        <v>82.395448997384477</v>
      </c>
    </row>
    <row r="22" spans="1:58" ht="18.75" x14ac:dyDescent="0.25">
      <c r="A22" s="155">
        <v>6338</v>
      </c>
      <c r="B22" s="91" t="s">
        <v>76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249" t="s">
        <v>42</v>
      </c>
      <c r="N22" s="248">
        <f t="shared" si="0"/>
        <v>6.129032258064516</v>
      </c>
      <c r="O22" s="249" t="s">
        <v>33</v>
      </c>
      <c r="P22" s="248">
        <f t="shared" si="1"/>
        <v>8.378378378378379</v>
      </c>
      <c r="Q22" s="249">
        <v>55</v>
      </c>
      <c r="R22" s="248">
        <f t="shared" si="2"/>
        <v>8.0882352941176467</v>
      </c>
      <c r="S22" s="249">
        <v>0</v>
      </c>
      <c r="T22" s="248">
        <f t="shared" si="3"/>
        <v>0</v>
      </c>
      <c r="U22" s="249">
        <v>0</v>
      </c>
      <c r="V22" s="248">
        <f t="shared" si="4"/>
        <v>0</v>
      </c>
      <c r="W22" s="249">
        <v>0</v>
      </c>
      <c r="X22" s="248">
        <f t="shared" si="5"/>
        <v>0</v>
      </c>
      <c r="Y22" s="249">
        <v>0</v>
      </c>
      <c r="Z22" s="248">
        <f t="shared" si="6"/>
        <v>0</v>
      </c>
      <c r="AA22" s="248">
        <v>0</v>
      </c>
      <c r="AB22" s="248">
        <f t="shared" si="7"/>
        <v>0</v>
      </c>
      <c r="AC22" s="249">
        <v>35</v>
      </c>
      <c r="AD22" s="248">
        <f t="shared" si="8"/>
        <v>9.4594594594594597</v>
      </c>
      <c r="AE22" s="249">
        <v>0</v>
      </c>
      <c r="AF22" s="248">
        <f t="shared" si="9"/>
        <v>0</v>
      </c>
      <c r="AG22" s="249">
        <v>0</v>
      </c>
      <c r="AH22" s="248">
        <v>0</v>
      </c>
      <c r="AI22" s="22">
        <v>4.9000000000000004</v>
      </c>
      <c r="AJ22" s="260">
        <v>52</v>
      </c>
      <c r="AK22" s="247">
        <v>80</v>
      </c>
      <c r="AL22" s="248">
        <v>63</v>
      </c>
      <c r="AM22" s="248"/>
      <c r="AN22" s="248"/>
      <c r="AO22" s="248">
        <v>56</v>
      </c>
      <c r="AP22" s="248"/>
      <c r="AQ22" s="248"/>
      <c r="AR22" s="248"/>
      <c r="AS22" s="248"/>
      <c r="AT22" s="248"/>
      <c r="AU22" s="248">
        <f t="shared" si="11"/>
        <v>9.3600000000000012</v>
      </c>
      <c r="AV22" s="248">
        <f t="shared" si="12"/>
        <v>14.4</v>
      </c>
      <c r="AW22" s="248">
        <f t="shared" si="13"/>
        <v>11.34</v>
      </c>
      <c r="AX22" s="248">
        <f t="shared" si="14"/>
        <v>0</v>
      </c>
      <c r="AY22" s="4">
        <f t="shared" si="15"/>
        <v>0</v>
      </c>
      <c r="AZ22" s="4">
        <f t="shared" si="16"/>
        <v>10.08</v>
      </c>
      <c r="BA22" s="4">
        <f t="shared" si="17"/>
        <v>0</v>
      </c>
      <c r="BB22" s="4">
        <f t="shared" si="18"/>
        <v>0</v>
      </c>
      <c r="BC22" s="4">
        <f t="shared" si="19"/>
        <v>0</v>
      </c>
      <c r="BD22" s="4">
        <f t="shared" si="20"/>
        <v>0</v>
      </c>
      <c r="BE22" s="25">
        <f t="shared" si="21"/>
        <v>0</v>
      </c>
      <c r="BF22" s="45">
        <f>SUM(AU22:BE22)+SUM(C22:L22)+N22+P22+R22+T22+V22+X22+Z22+AB22+AD22+AF22+AH22+AI22</f>
        <v>82.135105390020016</v>
      </c>
    </row>
    <row r="23" spans="1:58" ht="18.75" x14ac:dyDescent="0.25">
      <c r="A23" s="155">
        <v>1723</v>
      </c>
      <c r="B23" s="91" t="s">
        <v>76</v>
      </c>
      <c r="C23" s="4">
        <v>1.5</v>
      </c>
      <c r="D23" s="4"/>
      <c r="E23" s="4"/>
      <c r="F23" s="4"/>
      <c r="G23" s="4"/>
      <c r="H23" s="4"/>
      <c r="I23" s="4"/>
      <c r="J23" s="4"/>
      <c r="K23" s="4"/>
      <c r="L23" s="4"/>
      <c r="M23" s="249" t="s">
        <v>36</v>
      </c>
      <c r="N23" s="248">
        <f t="shared" si="0"/>
        <v>4.5161290322580641</v>
      </c>
      <c r="O23" s="249" t="s">
        <v>37</v>
      </c>
      <c r="P23" s="248">
        <f t="shared" si="1"/>
        <v>7.2972972972972974</v>
      </c>
      <c r="Q23" s="249">
        <v>59</v>
      </c>
      <c r="R23" s="248">
        <f t="shared" si="2"/>
        <v>8.6764705882352935</v>
      </c>
      <c r="S23" s="249">
        <v>0</v>
      </c>
      <c r="T23" s="248">
        <f t="shared" si="3"/>
        <v>0</v>
      </c>
      <c r="U23" s="249">
        <v>0</v>
      </c>
      <c r="V23" s="248">
        <f t="shared" si="4"/>
        <v>0</v>
      </c>
      <c r="W23" s="249">
        <v>0</v>
      </c>
      <c r="X23" s="248">
        <f t="shared" si="5"/>
        <v>0</v>
      </c>
      <c r="Y23" s="249">
        <v>0</v>
      </c>
      <c r="Z23" s="248">
        <f t="shared" si="6"/>
        <v>0</v>
      </c>
      <c r="AA23" s="248">
        <v>0</v>
      </c>
      <c r="AB23" s="248">
        <f t="shared" si="7"/>
        <v>0</v>
      </c>
      <c r="AC23" s="249">
        <v>30</v>
      </c>
      <c r="AD23" s="248">
        <f t="shared" si="8"/>
        <v>8.1081081081081088</v>
      </c>
      <c r="AE23" s="249">
        <v>0</v>
      </c>
      <c r="AF23" s="248">
        <f t="shared" si="9"/>
        <v>0</v>
      </c>
      <c r="AG23" s="249">
        <v>0</v>
      </c>
      <c r="AH23" s="248">
        <v>0</v>
      </c>
      <c r="AI23" s="262">
        <v>3.6</v>
      </c>
      <c r="AJ23" s="260">
        <v>36</v>
      </c>
      <c r="AK23" s="247">
        <v>68</v>
      </c>
      <c r="AL23" s="249">
        <v>90</v>
      </c>
      <c r="AM23" s="249"/>
      <c r="AN23" s="249"/>
      <c r="AO23" s="249">
        <v>62.5</v>
      </c>
      <c r="AP23" s="249"/>
      <c r="AQ23" s="249"/>
      <c r="AR23" s="249"/>
      <c r="AS23" s="249"/>
      <c r="AT23" s="249"/>
      <c r="AU23" s="248">
        <f t="shared" si="11"/>
        <v>6.48</v>
      </c>
      <c r="AV23" s="248">
        <f t="shared" si="12"/>
        <v>12.24</v>
      </c>
      <c r="AW23" s="248">
        <f t="shared" si="13"/>
        <v>16.2</v>
      </c>
      <c r="AX23" s="248">
        <f t="shared" si="14"/>
        <v>0</v>
      </c>
      <c r="AY23" s="4">
        <f t="shared" si="15"/>
        <v>0</v>
      </c>
      <c r="AZ23" s="4">
        <f t="shared" si="16"/>
        <v>11.25</v>
      </c>
      <c r="BA23" s="4">
        <f t="shared" si="17"/>
        <v>0</v>
      </c>
      <c r="BB23" s="4">
        <f t="shared" si="18"/>
        <v>0</v>
      </c>
      <c r="BC23" s="4">
        <f t="shared" si="19"/>
        <v>0</v>
      </c>
      <c r="BD23" s="4">
        <f t="shared" si="20"/>
        <v>0</v>
      </c>
      <c r="BE23" s="25">
        <f t="shared" si="21"/>
        <v>0</v>
      </c>
      <c r="BF23" s="45">
        <f>SUM(AU23:BE23)+SUM(C23:L23)+N23+P23+R23+T23+V23+X23+Z23+AB23+AD23+AF23+AH23+AI23</f>
        <v>79.868005025898768</v>
      </c>
    </row>
    <row r="24" spans="1:58" ht="18.75" x14ac:dyDescent="0.25">
      <c r="A24" s="198">
        <v>6411</v>
      </c>
      <c r="B24" s="91" t="s">
        <v>76</v>
      </c>
      <c r="C24" s="4">
        <v>2</v>
      </c>
      <c r="D24" s="4"/>
      <c r="E24" s="4"/>
      <c r="F24" s="4"/>
      <c r="G24" s="4"/>
      <c r="H24" s="4"/>
      <c r="I24" s="4"/>
      <c r="J24" s="4"/>
      <c r="K24" s="4"/>
      <c r="L24" s="4"/>
      <c r="M24" s="249">
        <v>25</v>
      </c>
      <c r="N24" s="248">
        <f t="shared" si="0"/>
        <v>8.064516129032258</v>
      </c>
      <c r="O24" s="249">
        <v>36</v>
      </c>
      <c r="P24" s="248">
        <f t="shared" si="1"/>
        <v>9.7297297297297298</v>
      </c>
      <c r="Q24" s="249">
        <v>0</v>
      </c>
      <c r="R24" s="248">
        <f t="shared" si="2"/>
        <v>0</v>
      </c>
      <c r="S24" s="249">
        <v>0</v>
      </c>
      <c r="T24" s="248">
        <f t="shared" si="3"/>
        <v>0</v>
      </c>
      <c r="U24" s="249">
        <v>0</v>
      </c>
      <c r="V24" s="248">
        <f t="shared" si="4"/>
        <v>0</v>
      </c>
      <c r="W24" s="249">
        <v>0</v>
      </c>
      <c r="X24" s="248">
        <f t="shared" si="5"/>
        <v>0</v>
      </c>
      <c r="Y24" s="249">
        <v>31</v>
      </c>
      <c r="Z24" s="248">
        <f t="shared" si="6"/>
        <v>8.378378378378379</v>
      </c>
      <c r="AA24" s="248">
        <v>32</v>
      </c>
      <c r="AB24" s="248">
        <f t="shared" si="7"/>
        <v>8.6486486486486491</v>
      </c>
      <c r="AC24" s="249">
        <v>0</v>
      </c>
      <c r="AD24" s="248">
        <f t="shared" si="8"/>
        <v>0</v>
      </c>
      <c r="AE24" s="249">
        <v>0</v>
      </c>
      <c r="AF24" s="248">
        <f t="shared" si="9"/>
        <v>0</v>
      </c>
      <c r="AG24" s="249">
        <v>0</v>
      </c>
      <c r="AH24" s="248">
        <f t="shared" ref="AH24:AH30" si="22">AG24/31*10</f>
        <v>0</v>
      </c>
      <c r="AI24" s="262">
        <v>5</v>
      </c>
      <c r="AJ24" s="263">
        <v>35</v>
      </c>
      <c r="AK24" s="264">
        <v>46</v>
      </c>
      <c r="AL24" s="249">
        <v>66</v>
      </c>
      <c r="AM24" s="249"/>
      <c r="AN24" s="265">
        <v>32</v>
      </c>
      <c r="AO24" s="249"/>
      <c r="AP24" s="249"/>
      <c r="AQ24" s="249"/>
      <c r="AR24" s="249"/>
      <c r="AS24" s="249"/>
      <c r="AT24" s="249"/>
      <c r="AU24" s="248">
        <f t="shared" si="11"/>
        <v>6.3</v>
      </c>
      <c r="AV24" s="248">
        <f t="shared" si="12"/>
        <v>8.2799999999999994</v>
      </c>
      <c r="AW24" s="248">
        <f t="shared" si="13"/>
        <v>11.879999999999999</v>
      </c>
      <c r="AX24" s="248">
        <f t="shared" si="14"/>
        <v>0</v>
      </c>
      <c r="AY24" s="4">
        <f t="shared" si="15"/>
        <v>5.7600000000000007</v>
      </c>
      <c r="AZ24" s="4">
        <f t="shared" si="16"/>
        <v>0</v>
      </c>
      <c r="BA24" s="4">
        <f t="shared" si="17"/>
        <v>0</v>
      </c>
      <c r="BB24" s="4">
        <f t="shared" si="18"/>
        <v>0</v>
      </c>
      <c r="BC24" s="4">
        <f t="shared" si="19"/>
        <v>0</v>
      </c>
      <c r="BD24" s="4">
        <f t="shared" si="20"/>
        <v>0</v>
      </c>
      <c r="BE24" s="25">
        <f t="shared" si="21"/>
        <v>0</v>
      </c>
      <c r="BF24" s="45">
        <f>SUM(AU24:BE24)+SUM(C24:L24)+N24+P24+R24+T24+V24+X24+Z24+AB24+AD24+AF24+AH24+AI24</f>
        <v>74.041272885789013</v>
      </c>
    </row>
    <row r="25" spans="1:58" ht="18.75" x14ac:dyDescent="0.25">
      <c r="A25" s="157">
        <v>1856</v>
      </c>
      <c r="B25" s="91" t="s">
        <v>76</v>
      </c>
      <c r="C25" s="4"/>
      <c r="D25" s="4"/>
      <c r="E25" s="4"/>
      <c r="F25" s="4"/>
      <c r="G25" s="4"/>
      <c r="H25" s="4"/>
      <c r="I25" s="4"/>
      <c r="J25" s="4">
        <v>3</v>
      </c>
      <c r="K25" s="4"/>
      <c r="L25" s="4"/>
      <c r="M25" s="249" t="s">
        <v>36</v>
      </c>
      <c r="N25" s="248">
        <f t="shared" si="0"/>
        <v>4.5161290322580641</v>
      </c>
      <c r="O25" s="249" t="s">
        <v>44</v>
      </c>
      <c r="P25" s="248">
        <f t="shared" si="1"/>
        <v>9.1891891891891895</v>
      </c>
      <c r="Q25" s="249">
        <v>0</v>
      </c>
      <c r="R25" s="248">
        <f t="shared" si="2"/>
        <v>0</v>
      </c>
      <c r="S25" s="249">
        <v>0</v>
      </c>
      <c r="T25" s="248">
        <f t="shared" si="3"/>
        <v>0</v>
      </c>
      <c r="U25" s="249">
        <v>0</v>
      </c>
      <c r="V25" s="248">
        <f t="shared" si="4"/>
        <v>0</v>
      </c>
      <c r="W25" s="249">
        <v>0</v>
      </c>
      <c r="X25" s="248">
        <f t="shared" si="5"/>
        <v>0</v>
      </c>
      <c r="Y25" s="249" t="s">
        <v>46</v>
      </c>
      <c r="Z25" s="248">
        <f t="shared" si="6"/>
        <v>6.4864864864864868</v>
      </c>
      <c r="AA25" s="248" t="s">
        <v>43</v>
      </c>
      <c r="AB25" s="248">
        <f t="shared" si="7"/>
        <v>7.8378378378378377</v>
      </c>
      <c r="AC25" s="249">
        <v>0</v>
      </c>
      <c r="AD25" s="248">
        <f t="shared" si="8"/>
        <v>0</v>
      </c>
      <c r="AE25" s="249">
        <v>0</v>
      </c>
      <c r="AF25" s="248">
        <f t="shared" si="9"/>
        <v>0</v>
      </c>
      <c r="AG25" s="249">
        <v>0</v>
      </c>
      <c r="AH25" s="248">
        <f t="shared" si="22"/>
        <v>0</v>
      </c>
      <c r="AI25" s="262">
        <v>4.2</v>
      </c>
      <c r="AJ25" s="260">
        <v>39</v>
      </c>
      <c r="AK25" s="247">
        <v>78</v>
      </c>
      <c r="AL25" s="249"/>
      <c r="AM25" s="248">
        <v>19</v>
      </c>
      <c r="AN25" s="248">
        <v>49</v>
      </c>
      <c r="AO25" s="249"/>
      <c r="AP25" s="249"/>
      <c r="AQ25" s="249"/>
      <c r="AR25" s="249"/>
      <c r="AS25" s="249"/>
      <c r="AT25" s="249"/>
      <c r="AU25" s="248">
        <f t="shared" si="11"/>
        <v>7.02</v>
      </c>
      <c r="AV25" s="248">
        <f t="shared" si="12"/>
        <v>14.04</v>
      </c>
      <c r="AW25" s="248">
        <f t="shared" si="13"/>
        <v>0</v>
      </c>
      <c r="AX25" s="248">
        <f t="shared" si="14"/>
        <v>3.42</v>
      </c>
      <c r="AY25" s="4">
        <f t="shared" si="15"/>
        <v>8.82</v>
      </c>
      <c r="AZ25" s="4">
        <f t="shared" si="16"/>
        <v>0</v>
      </c>
      <c r="BA25" s="4">
        <f t="shared" si="17"/>
        <v>0</v>
      </c>
      <c r="BB25" s="4">
        <f t="shared" si="18"/>
        <v>0</v>
      </c>
      <c r="BC25" s="4">
        <f t="shared" si="19"/>
        <v>0</v>
      </c>
      <c r="BD25" s="4">
        <f t="shared" si="20"/>
        <v>0</v>
      </c>
      <c r="BE25" s="25">
        <f t="shared" si="21"/>
        <v>0</v>
      </c>
      <c r="BF25" s="45">
        <f>SUM(AU25:BE25)+SUM(C25:L25)+N25+P25+R25+T25+V25+X25+Z25+AB25+AD25+AF25+AH25+AI25</f>
        <v>68.52964254577158</v>
      </c>
    </row>
    <row r="26" spans="1:58" ht="18.75" x14ac:dyDescent="0.25">
      <c r="A26" s="227">
        <v>2478</v>
      </c>
      <c r="B26" s="91" t="s">
        <v>76</v>
      </c>
      <c r="C26" s="72"/>
      <c r="D26" s="72"/>
      <c r="E26" s="202"/>
      <c r="F26" s="202"/>
      <c r="G26" s="202"/>
      <c r="H26" s="202"/>
      <c r="I26" s="202"/>
      <c r="J26" s="202"/>
      <c r="K26" s="72"/>
      <c r="L26" s="202"/>
      <c r="M26" s="249">
        <v>20</v>
      </c>
      <c r="N26" s="248">
        <f t="shared" si="0"/>
        <v>6.4516129032258061</v>
      </c>
      <c r="O26" s="249">
        <v>30</v>
      </c>
      <c r="P26" s="248">
        <f t="shared" si="1"/>
        <v>8.1081081081081088</v>
      </c>
      <c r="Q26" s="249">
        <v>0</v>
      </c>
      <c r="R26" s="248">
        <f t="shared" si="2"/>
        <v>0</v>
      </c>
      <c r="S26" s="249">
        <v>0</v>
      </c>
      <c r="T26" s="248">
        <f t="shared" si="3"/>
        <v>0</v>
      </c>
      <c r="U26" s="249">
        <v>0</v>
      </c>
      <c r="V26" s="248">
        <f t="shared" si="4"/>
        <v>0</v>
      </c>
      <c r="W26" s="249">
        <v>0</v>
      </c>
      <c r="X26" s="248">
        <f t="shared" si="5"/>
        <v>0</v>
      </c>
      <c r="Y26" s="249">
        <v>27</v>
      </c>
      <c r="Z26" s="248">
        <f t="shared" si="6"/>
        <v>7.2972972972972974</v>
      </c>
      <c r="AA26" s="248">
        <v>34</v>
      </c>
      <c r="AB26" s="248">
        <f t="shared" si="7"/>
        <v>9.1891891891891895</v>
      </c>
      <c r="AC26" s="249">
        <v>0</v>
      </c>
      <c r="AD26" s="248">
        <f t="shared" si="8"/>
        <v>0</v>
      </c>
      <c r="AE26" s="249">
        <v>0</v>
      </c>
      <c r="AF26" s="248">
        <f t="shared" si="9"/>
        <v>0</v>
      </c>
      <c r="AG26" s="249">
        <v>0</v>
      </c>
      <c r="AH26" s="248">
        <f t="shared" si="22"/>
        <v>0</v>
      </c>
      <c r="AI26" s="250">
        <v>4.2</v>
      </c>
      <c r="AJ26" s="266">
        <v>45</v>
      </c>
      <c r="AK26" s="250">
        <v>68</v>
      </c>
      <c r="AL26" s="250"/>
      <c r="AM26" s="250">
        <v>14</v>
      </c>
      <c r="AN26" s="250">
        <v>48</v>
      </c>
      <c r="AO26" s="250"/>
      <c r="AP26" s="250"/>
      <c r="AQ26" s="250"/>
      <c r="AR26" s="250"/>
      <c r="AS26" s="250"/>
      <c r="AT26" s="250"/>
      <c r="AU26" s="248">
        <f t="shared" si="11"/>
        <v>8.1</v>
      </c>
      <c r="AV26" s="248">
        <f t="shared" si="12"/>
        <v>12.24</v>
      </c>
      <c r="AW26" s="248">
        <f t="shared" si="13"/>
        <v>0</v>
      </c>
      <c r="AX26" s="248">
        <f t="shared" si="14"/>
        <v>2.52</v>
      </c>
      <c r="AY26" s="4">
        <f t="shared" si="15"/>
        <v>8.64</v>
      </c>
      <c r="AZ26" s="4">
        <f t="shared" si="16"/>
        <v>0</v>
      </c>
      <c r="BA26" s="4">
        <f t="shared" si="17"/>
        <v>0</v>
      </c>
      <c r="BB26" s="4">
        <f t="shared" si="18"/>
        <v>0</v>
      </c>
      <c r="BC26" s="4">
        <f t="shared" si="19"/>
        <v>0</v>
      </c>
      <c r="BD26" s="4">
        <f t="shared" si="20"/>
        <v>0</v>
      </c>
      <c r="BE26" s="25">
        <f t="shared" si="21"/>
        <v>0</v>
      </c>
      <c r="BF26" s="45">
        <f>SUM(AU26:BE26)+SUM(C26:L26)+N26+P26+R26+T26+V26+X26+Z26+AB26+AD26+AF26+AH26+AI26</f>
        <v>66.746207497820407</v>
      </c>
    </row>
    <row r="27" spans="1:58" ht="18.75" x14ac:dyDescent="0.25">
      <c r="A27" s="199">
        <v>3331</v>
      </c>
      <c r="B27" s="91" t="s">
        <v>76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273">
        <v>11</v>
      </c>
      <c r="N27" s="248">
        <f t="shared" si="0"/>
        <v>3.5483870967741939</v>
      </c>
      <c r="O27" s="249">
        <v>28</v>
      </c>
      <c r="P27" s="248">
        <f t="shared" si="1"/>
        <v>7.5675675675675684</v>
      </c>
      <c r="Q27" s="249">
        <v>0</v>
      </c>
      <c r="R27" s="248">
        <f t="shared" si="2"/>
        <v>0</v>
      </c>
      <c r="S27" s="249">
        <v>0</v>
      </c>
      <c r="T27" s="248">
        <f t="shared" si="3"/>
        <v>0</v>
      </c>
      <c r="U27" s="249">
        <v>0</v>
      </c>
      <c r="V27" s="248">
        <f t="shared" si="4"/>
        <v>0</v>
      </c>
      <c r="W27" s="249">
        <v>0</v>
      </c>
      <c r="X27" s="248">
        <f t="shared" si="5"/>
        <v>0</v>
      </c>
      <c r="Y27" s="249">
        <v>19</v>
      </c>
      <c r="Z27" s="248">
        <f t="shared" si="6"/>
        <v>5.1351351351351351</v>
      </c>
      <c r="AA27" s="248">
        <v>29</v>
      </c>
      <c r="AB27" s="248">
        <f t="shared" si="7"/>
        <v>7.8378378378378377</v>
      </c>
      <c r="AC27" s="249">
        <v>0</v>
      </c>
      <c r="AD27" s="248">
        <f t="shared" si="8"/>
        <v>0</v>
      </c>
      <c r="AE27" s="249">
        <v>0</v>
      </c>
      <c r="AF27" s="248">
        <f t="shared" si="9"/>
        <v>0</v>
      </c>
      <c r="AG27" s="249">
        <v>0</v>
      </c>
      <c r="AH27" s="248">
        <f t="shared" si="22"/>
        <v>0</v>
      </c>
      <c r="AI27" s="250">
        <v>4.7</v>
      </c>
      <c r="AJ27" s="266">
        <v>25</v>
      </c>
      <c r="AK27" s="250">
        <v>66</v>
      </c>
      <c r="AL27" s="250"/>
      <c r="AM27" s="250">
        <v>26.5</v>
      </c>
      <c r="AN27" s="250">
        <v>58</v>
      </c>
      <c r="AO27" s="250"/>
      <c r="AP27" s="250"/>
      <c r="AQ27" s="250"/>
      <c r="AR27" s="250"/>
      <c r="AS27" s="250"/>
      <c r="AT27" s="250"/>
      <c r="AU27" s="248">
        <f t="shared" si="11"/>
        <v>4.5</v>
      </c>
      <c r="AV27" s="248">
        <f t="shared" si="12"/>
        <v>11.879999999999999</v>
      </c>
      <c r="AW27" s="248">
        <f t="shared" si="13"/>
        <v>0</v>
      </c>
      <c r="AX27" s="248">
        <f t="shared" si="14"/>
        <v>4.7699999999999996</v>
      </c>
      <c r="AY27" s="4">
        <f t="shared" si="15"/>
        <v>10.44</v>
      </c>
      <c r="AZ27" s="4">
        <f t="shared" si="16"/>
        <v>0</v>
      </c>
      <c r="BA27" s="4">
        <f t="shared" si="17"/>
        <v>0</v>
      </c>
      <c r="BB27" s="4">
        <f t="shared" si="18"/>
        <v>0</v>
      </c>
      <c r="BC27" s="4">
        <f t="shared" si="19"/>
        <v>0</v>
      </c>
      <c r="BD27" s="4">
        <f t="shared" si="20"/>
        <v>0</v>
      </c>
      <c r="BE27" s="25">
        <f t="shared" si="21"/>
        <v>0</v>
      </c>
      <c r="BF27" s="45">
        <f>SUM(AU27:BE27)+SUM(C27:L27)+N27+P27+R27+T27+V27+X27+Z27+AB27+AD27+AF27+AH27+AI27</f>
        <v>60.378927637314739</v>
      </c>
    </row>
    <row r="28" spans="1:58" ht="18.75" x14ac:dyDescent="0.25">
      <c r="A28" s="158">
        <v>3019</v>
      </c>
      <c r="B28" s="91" t="s">
        <v>76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73">
        <v>19</v>
      </c>
      <c r="N28" s="248">
        <f t="shared" si="0"/>
        <v>6.129032258064516</v>
      </c>
      <c r="O28" s="249">
        <v>25</v>
      </c>
      <c r="P28" s="248">
        <f t="shared" si="1"/>
        <v>6.7567567567567561</v>
      </c>
      <c r="Q28" s="249">
        <v>0</v>
      </c>
      <c r="R28" s="248">
        <f t="shared" si="2"/>
        <v>0</v>
      </c>
      <c r="S28" s="249">
        <v>0</v>
      </c>
      <c r="T28" s="248">
        <f t="shared" si="3"/>
        <v>0</v>
      </c>
      <c r="U28" s="249">
        <v>0</v>
      </c>
      <c r="V28" s="248">
        <f t="shared" si="4"/>
        <v>0</v>
      </c>
      <c r="W28" s="249">
        <v>0</v>
      </c>
      <c r="X28" s="248">
        <f t="shared" si="5"/>
        <v>0</v>
      </c>
      <c r="Y28" s="249">
        <v>0</v>
      </c>
      <c r="Z28" s="248">
        <f t="shared" si="6"/>
        <v>0</v>
      </c>
      <c r="AA28" s="248">
        <v>21</v>
      </c>
      <c r="AB28" s="248">
        <f t="shared" si="7"/>
        <v>5.6756756756756754</v>
      </c>
      <c r="AC28" s="249">
        <v>0</v>
      </c>
      <c r="AD28" s="248">
        <f t="shared" si="8"/>
        <v>0</v>
      </c>
      <c r="AE28" s="249">
        <v>0</v>
      </c>
      <c r="AF28" s="248">
        <f t="shared" si="9"/>
        <v>0</v>
      </c>
      <c r="AG28" s="249">
        <v>25</v>
      </c>
      <c r="AH28" s="248">
        <f t="shared" si="22"/>
        <v>8.064516129032258</v>
      </c>
      <c r="AI28" s="250">
        <v>4.9000000000000004</v>
      </c>
      <c r="AJ28" s="266"/>
      <c r="AK28" s="250">
        <v>48</v>
      </c>
      <c r="AL28" s="250"/>
      <c r="AM28" s="250"/>
      <c r="AN28" s="250">
        <v>35</v>
      </c>
      <c r="AO28" s="250">
        <v>56</v>
      </c>
      <c r="AP28" s="250"/>
      <c r="AQ28" s="250"/>
      <c r="AR28" s="250"/>
      <c r="AS28" s="250"/>
      <c r="AT28" s="250"/>
      <c r="AU28" s="248">
        <f t="shared" si="11"/>
        <v>0</v>
      </c>
      <c r="AV28" s="248">
        <f t="shared" si="12"/>
        <v>8.64</v>
      </c>
      <c r="AW28" s="248">
        <f t="shared" si="13"/>
        <v>0</v>
      </c>
      <c r="AX28" s="248">
        <f t="shared" si="14"/>
        <v>0</v>
      </c>
      <c r="AY28" s="4">
        <f t="shared" si="15"/>
        <v>6.3</v>
      </c>
      <c r="AZ28" s="4">
        <f t="shared" si="16"/>
        <v>10.08</v>
      </c>
      <c r="BA28" s="4">
        <f t="shared" si="17"/>
        <v>0</v>
      </c>
      <c r="BB28" s="4">
        <f t="shared" si="18"/>
        <v>0</v>
      </c>
      <c r="BC28" s="4">
        <f t="shared" si="19"/>
        <v>0</v>
      </c>
      <c r="BD28" s="4">
        <f t="shared" si="20"/>
        <v>0</v>
      </c>
      <c r="BE28" s="25">
        <f t="shared" si="21"/>
        <v>0</v>
      </c>
      <c r="BF28" s="45">
        <f>SUM(AU28:BE28)+SUM(C28:L28)+N28+P28+R28+T28+V28+X28+Z28+AB28+AD28+AF28+AH28+AI28</f>
        <v>56.545980819529206</v>
      </c>
    </row>
    <row r="29" spans="1:58" s="29" customFormat="1" ht="18.75" x14ac:dyDescent="0.25">
      <c r="A29" s="155">
        <v>5904</v>
      </c>
      <c r="B29" s="91" t="s">
        <v>76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73" t="s">
        <v>42</v>
      </c>
      <c r="N29" s="248">
        <f t="shared" si="0"/>
        <v>6.129032258064516</v>
      </c>
      <c r="O29" s="249" t="s">
        <v>28</v>
      </c>
      <c r="P29" s="248">
        <f t="shared" si="1"/>
        <v>8.9189189189189193</v>
      </c>
      <c r="Q29" s="249">
        <v>0</v>
      </c>
      <c r="R29" s="248">
        <f t="shared" si="2"/>
        <v>0</v>
      </c>
      <c r="S29" s="249">
        <v>0</v>
      </c>
      <c r="T29" s="248">
        <f t="shared" si="3"/>
        <v>0</v>
      </c>
      <c r="U29" s="249">
        <v>0</v>
      </c>
      <c r="V29" s="248">
        <f t="shared" si="4"/>
        <v>0</v>
      </c>
      <c r="W29" s="249">
        <v>0</v>
      </c>
      <c r="X29" s="248">
        <f t="shared" si="5"/>
        <v>0</v>
      </c>
      <c r="Y29" s="249">
        <v>0</v>
      </c>
      <c r="Z29" s="248">
        <f t="shared" si="6"/>
        <v>0</v>
      </c>
      <c r="AA29" s="248" t="s">
        <v>43</v>
      </c>
      <c r="AB29" s="248">
        <f t="shared" si="7"/>
        <v>7.8378378378378377</v>
      </c>
      <c r="AC29" s="249">
        <v>30</v>
      </c>
      <c r="AD29" s="248">
        <f t="shared" si="8"/>
        <v>8.1081081081081088</v>
      </c>
      <c r="AE29" s="249">
        <v>0</v>
      </c>
      <c r="AF29" s="248">
        <f t="shared" si="9"/>
        <v>0</v>
      </c>
      <c r="AG29" s="249">
        <v>0</v>
      </c>
      <c r="AH29" s="248">
        <f t="shared" si="22"/>
        <v>0</v>
      </c>
      <c r="AI29" s="22">
        <v>4.5</v>
      </c>
      <c r="AJ29" s="267"/>
      <c r="AK29" s="268"/>
      <c r="AL29" s="267"/>
      <c r="AM29" s="267"/>
      <c r="AN29" s="267"/>
      <c r="AO29" s="267"/>
      <c r="AP29" s="267"/>
      <c r="AQ29" s="267"/>
      <c r="AR29" s="267"/>
      <c r="AS29" s="267"/>
      <c r="AT29" s="267"/>
      <c r="AU29" s="248">
        <f t="shared" si="11"/>
        <v>0</v>
      </c>
      <c r="AV29" s="248">
        <f t="shared" si="12"/>
        <v>0</v>
      </c>
      <c r="AW29" s="248">
        <f t="shared" si="13"/>
        <v>0</v>
      </c>
      <c r="AX29" s="248">
        <f t="shared" si="14"/>
        <v>0</v>
      </c>
      <c r="AY29" s="4">
        <f t="shared" si="15"/>
        <v>0</v>
      </c>
      <c r="AZ29" s="4">
        <f t="shared" si="16"/>
        <v>0</v>
      </c>
      <c r="BA29" s="4">
        <f t="shared" si="17"/>
        <v>0</v>
      </c>
      <c r="BB29" s="4">
        <f t="shared" si="18"/>
        <v>0</v>
      </c>
      <c r="BC29" s="4">
        <f t="shared" si="19"/>
        <v>0</v>
      </c>
      <c r="BD29" s="4">
        <f t="shared" si="20"/>
        <v>0</v>
      </c>
      <c r="BE29" s="25">
        <f t="shared" si="21"/>
        <v>0</v>
      </c>
      <c r="BF29" s="45">
        <f>SUM(AU29:BE29)+SUM(C29:L29)+N29+P29+R29+T29+V29+X29+Z29+AB29+AD29+AF29+AH29+AI29</f>
        <v>35.493897122929383</v>
      </c>
    </row>
    <row r="30" spans="1:58" ht="18.75" x14ac:dyDescent="0.25">
      <c r="A30" s="272" t="s">
        <v>73</v>
      </c>
      <c r="B30" s="91" t="s">
        <v>76</v>
      </c>
      <c r="C30" s="15"/>
      <c r="D30" s="15">
        <v>1</v>
      </c>
      <c r="E30" s="15"/>
      <c r="F30" s="15"/>
      <c r="G30" s="15"/>
      <c r="H30" s="15"/>
      <c r="I30" s="15"/>
      <c r="J30" s="15"/>
      <c r="K30" s="15"/>
      <c r="L30" s="15"/>
      <c r="M30" s="273">
        <v>18</v>
      </c>
      <c r="N30" s="248">
        <f t="shared" si="0"/>
        <v>5.806451612903226</v>
      </c>
      <c r="O30" s="249">
        <v>28</v>
      </c>
      <c r="P30" s="248">
        <f t="shared" si="1"/>
        <v>7.5675675675675684</v>
      </c>
      <c r="Q30" s="249">
        <v>0</v>
      </c>
      <c r="R30" s="248">
        <f t="shared" si="2"/>
        <v>0</v>
      </c>
      <c r="S30" s="249">
        <v>0</v>
      </c>
      <c r="T30" s="248">
        <f t="shared" si="3"/>
        <v>0</v>
      </c>
      <c r="U30" s="249">
        <v>0</v>
      </c>
      <c r="V30" s="248">
        <f t="shared" si="4"/>
        <v>0</v>
      </c>
      <c r="W30" s="249">
        <v>0</v>
      </c>
      <c r="X30" s="248">
        <f t="shared" si="5"/>
        <v>0</v>
      </c>
      <c r="Y30" s="249">
        <v>25</v>
      </c>
      <c r="Z30" s="248">
        <f t="shared" si="6"/>
        <v>6.7567567567567561</v>
      </c>
      <c r="AA30" s="248">
        <v>30</v>
      </c>
      <c r="AB30" s="248">
        <f t="shared" si="7"/>
        <v>8.1081081081081088</v>
      </c>
      <c r="AC30" s="249">
        <v>0</v>
      </c>
      <c r="AD30" s="248">
        <f t="shared" si="8"/>
        <v>0</v>
      </c>
      <c r="AE30" s="249">
        <v>0</v>
      </c>
      <c r="AF30" s="248">
        <f t="shared" si="9"/>
        <v>0</v>
      </c>
      <c r="AG30" s="249">
        <v>0</v>
      </c>
      <c r="AH30" s="248">
        <f t="shared" si="22"/>
        <v>0</v>
      </c>
      <c r="AI30" s="22">
        <v>4.9000000000000004</v>
      </c>
      <c r="AJ30" s="246">
        <v>0</v>
      </c>
      <c r="AK30" s="247">
        <v>0</v>
      </c>
      <c r="AL30" s="248">
        <v>0</v>
      </c>
      <c r="AM30" s="248"/>
      <c r="AN30" s="248"/>
      <c r="AO30" s="248"/>
      <c r="AP30" s="248"/>
      <c r="AQ30" s="248"/>
      <c r="AR30" s="248"/>
      <c r="AS30" s="248"/>
      <c r="AT30" s="248"/>
      <c r="AU30" s="248">
        <f t="shared" si="11"/>
        <v>0</v>
      </c>
      <c r="AV30" s="248">
        <f t="shared" si="12"/>
        <v>0</v>
      </c>
      <c r="AW30" s="248">
        <f t="shared" si="13"/>
        <v>0</v>
      </c>
      <c r="AX30" s="248">
        <f t="shared" si="14"/>
        <v>0</v>
      </c>
      <c r="AY30" s="4">
        <f t="shared" si="15"/>
        <v>0</v>
      </c>
      <c r="AZ30" s="4">
        <f t="shared" si="16"/>
        <v>0</v>
      </c>
      <c r="BA30" s="4">
        <f t="shared" si="17"/>
        <v>0</v>
      </c>
      <c r="BB30" s="4">
        <f t="shared" si="18"/>
        <v>0</v>
      </c>
      <c r="BC30" s="4">
        <f t="shared" si="19"/>
        <v>0</v>
      </c>
      <c r="BD30" s="4">
        <f t="shared" si="20"/>
        <v>0</v>
      </c>
      <c r="BE30" s="25">
        <f t="shared" si="21"/>
        <v>0</v>
      </c>
      <c r="BF30" s="45">
        <f>SUM(AU30:BE30)+SUM(C30:L30)+N30+P30+R30+T30+V30+X30+Z30+AB30+AD30+AF30+AH30+AI30</f>
        <v>34.138884045335658</v>
      </c>
    </row>
    <row r="33" spans="1:2" x14ac:dyDescent="0.25">
      <c r="A33" s="228"/>
      <c r="B33" s="53"/>
    </row>
    <row r="34" spans="1:2" x14ac:dyDescent="0.25">
      <c r="A34" s="228"/>
      <c r="B34" s="53"/>
    </row>
    <row r="35" spans="1:2" x14ac:dyDescent="0.25">
      <c r="A35" s="228"/>
      <c r="B35" s="53"/>
    </row>
  </sheetData>
  <sheetProtection algorithmName="SHA-512" hashValue="NOaqbHu/sPGx1cIae6EEdKMcWmks5Re+Up1kPpT+xJfJRH7+AJxMhLHi1IwX2kusbGP2zL/OcdT036BNzdw9BQ==" saltValue="qXYdyaEOMj41k4mu6kwlqQ==" spinCount="100000" sheet="1" objects="1" scenarios="1"/>
  <sortState ref="A2:BO27">
    <sortCondition descending="1" ref="BF2:BF27"/>
  </sortState>
  <mergeCells count="12">
    <mergeCell ref="AI3:AI4"/>
    <mergeCell ref="BF3:BF4"/>
    <mergeCell ref="A1:BF1"/>
    <mergeCell ref="C2:L2"/>
    <mergeCell ref="M2:BF2"/>
    <mergeCell ref="C3:F3"/>
    <mergeCell ref="G3:K3"/>
    <mergeCell ref="M3:AH3"/>
    <mergeCell ref="AJ3:BE3"/>
    <mergeCell ref="A2:A4"/>
    <mergeCell ref="B2:B4"/>
    <mergeCell ref="L3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A61"/>
  <sheetViews>
    <sheetView zoomScale="80" zoomScaleNormal="80" workbookViewId="0">
      <pane ySplit="4" topLeftCell="A35" activePane="bottomLeft" state="frozen"/>
      <selection pane="bottomLeft" activeCell="H52" sqref="H52"/>
    </sheetView>
  </sheetViews>
  <sheetFormatPr defaultRowHeight="15" x14ac:dyDescent="0.25"/>
  <cols>
    <col min="1" max="1" width="9.140625" style="287"/>
    <col min="2" max="2" width="22.42578125" style="29" customWidth="1"/>
    <col min="3" max="12" width="6.5703125" style="112" customWidth="1"/>
    <col min="13" max="35" width="9.140625" style="112"/>
    <col min="36" max="46" width="0" style="112" hidden="1" customWidth="1"/>
    <col min="47" max="51" width="9.140625" style="112"/>
    <col min="52" max="57" width="9.140625" style="29"/>
    <col min="58" max="58" width="11.28515625" style="29" customWidth="1"/>
    <col min="59" max="61" width="9.140625" style="29"/>
  </cols>
  <sheetData>
    <row r="1" spans="1:61" ht="43.5" customHeight="1" thickBot="1" x14ac:dyDescent="0.3">
      <c r="A1" s="293" t="s">
        <v>106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</row>
    <row r="2" spans="1:61" ht="36" customHeight="1" thickBot="1" x14ac:dyDescent="0.3">
      <c r="A2" s="193" t="s">
        <v>0</v>
      </c>
      <c r="B2" s="288" t="s">
        <v>1</v>
      </c>
      <c r="C2" s="132" t="s">
        <v>90</v>
      </c>
      <c r="D2" s="132"/>
      <c r="E2" s="132"/>
      <c r="F2" s="132"/>
      <c r="G2" s="132"/>
      <c r="H2" s="132"/>
      <c r="I2" s="132"/>
      <c r="J2" s="132"/>
      <c r="K2" s="132"/>
      <c r="L2" s="133"/>
      <c r="M2" s="294" t="s">
        <v>107</v>
      </c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6"/>
    </row>
    <row r="3" spans="1:61" ht="33.75" customHeight="1" thickBot="1" x14ac:dyDescent="0.3">
      <c r="A3" s="194"/>
      <c r="B3" s="289"/>
      <c r="C3" s="125" t="s">
        <v>95</v>
      </c>
      <c r="D3" s="125"/>
      <c r="E3" s="125"/>
      <c r="F3" s="126"/>
      <c r="G3" s="127" t="s">
        <v>96</v>
      </c>
      <c r="H3" s="128"/>
      <c r="I3" s="128"/>
      <c r="J3" s="128"/>
      <c r="K3" s="128"/>
      <c r="L3" s="130" t="s">
        <v>71</v>
      </c>
      <c r="M3" s="292" t="s">
        <v>97</v>
      </c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188" t="s">
        <v>88</v>
      </c>
      <c r="AJ3" s="292" t="s">
        <v>101</v>
      </c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181" t="s">
        <v>98</v>
      </c>
    </row>
    <row r="4" spans="1:61" ht="128.25" customHeight="1" thickBot="1" x14ac:dyDescent="0.3">
      <c r="A4" s="195"/>
      <c r="B4" s="290"/>
      <c r="C4" s="229" t="s">
        <v>91</v>
      </c>
      <c r="D4" s="230" t="s">
        <v>92</v>
      </c>
      <c r="E4" s="230" t="s">
        <v>93</v>
      </c>
      <c r="F4" s="231" t="s">
        <v>94</v>
      </c>
      <c r="G4" s="229" t="s">
        <v>91</v>
      </c>
      <c r="H4" s="230" t="s">
        <v>92</v>
      </c>
      <c r="I4" s="230" t="s">
        <v>93</v>
      </c>
      <c r="J4" s="208" t="s">
        <v>70</v>
      </c>
      <c r="K4" s="291" t="s">
        <v>69</v>
      </c>
      <c r="L4" s="131"/>
      <c r="M4" s="233" t="s">
        <v>2</v>
      </c>
      <c r="N4" s="182" t="s">
        <v>77</v>
      </c>
      <c r="O4" s="178" t="s">
        <v>3</v>
      </c>
      <c r="P4" s="182" t="s">
        <v>78</v>
      </c>
      <c r="Q4" s="178" t="s">
        <v>4</v>
      </c>
      <c r="R4" s="182" t="s">
        <v>79</v>
      </c>
      <c r="S4" s="178" t="s">
        <v>5</v>
      </c>
      <c r="T4" s="182" t="s">
        <v>80</v>
      </c>
      <c r="U4" s="178" t="s">
        <v>6</v>
      </c>
      <c r="V4" s="182" t="s">
        <v>81</v>
      </c>
      <c r="W4" s="178" t="s">
        <v>7</v>
      </c>
      <c r="X4" s="182" t="s">
        <v>82</v>
      </c>
      <c r="Y4" s="178" t="s">
        <v>8</v>
      </c>
      <c r="Z4" s="182" t="s">
        <v>83</v>
      </c>
      <c r="AA4" s="234" t="s">
        <v>9</v>
      </c>
      <c r="AB4" s="182" t="s">
        <v>84</v>
      </c>
      <c r="AC4" s="178" t="s">
        <v>10</v>
      </c>
      <c r="AD4" s="182" t="s">
        <v>85</v>
      </c>
      <c r="AE4" s="178" t="s">
        <v>11</v>
      </c>
      <c r="AF4" s="182" t="s">
        <v>86</v>
      </c>
      <c r="AG4" s="178" t="s">
        <v>12</v>
      </c>
      <c r="AH4" s="297" t="s">
        <v>87</v>
      </c>
      <c r="AI4" s="189"/>
      <c r="AJ4" s="138" t="s">
        <v>13</v>
      </c>
      <c r="AK4" s="2" t="s">
        <v>14</v>
      </c>
      <c r="AL4" s="2" t="s">
        <v>15</v>
      </c>
      <c r="AM4" s="2" t="s">
        <v>16</v>
      </c>
      <c r="AN4" s="3" t="s">
        <v>17</v>
      </c>
      <c r="AO4" s="3" t="s">
        <v>18</v>
      </c>
      <c r="AP4" s="3" t="s">
        <v>19</v>
      </c>
      <c r="AQ4" s="3" t="s">
        <v>20</v>
      </c>
      <c r="AR4" s="3" t="s">
        <v>21</v>
      </c>
      <c r="AS4" s="2" t="s">
        <v>22</v>
      </c>
      <c r="AT4" s="2" t="s">
        <v>23</v>
      </c>
      <c r="AU4" s="177" t="s">
        <v>89</v>
      </c>
      <c r="AV4" s="178" t="s">
        <v>14</v>
      </c>
      <c r="AW4" s="178" t="s">
        <v>15</v>
      </c>
      <c r="AX4" s="178" t="s">
        <v>16</v>
      </c>
      <c r="AY4" s="178" t="s">
        <v>17</v>
      </c>
      <c r="AZ4" s="182" t="s">
        <v>18</v>
      </c>
      <c r="BA4" s="182" t="s">
        <v>19</v>
      </c>
      <c r="BB4" s="182" t="s">
        <v>20</v>
      </c>
      <c r="BC4" s="182" t="s">
        <v>21</v>
      </c>
      <c r="BD4" s="178" t="s">
        <v>22</v>
      </c>
      <c r="BE4" s="183" t="s">
        <v>23</v>
      </c>
      <c r="BF4" s="223"/>
    </row>
    <row r="5" spans="1:61" s="53" customFormat="1" ht="18.75" x14ac:dyDescent="0.25">
      <c r="A5" s="151">
        <v>5471</v>
      </c>
      <c r="B5" s="66" t="s">
        <v>75</v>
      </c>
      <c r="C5" s="4">
        <v>1</v>
      </c>
      <c r="D5" s="4">
        <v>4</v>
      </c>
      <c r="E5" s="4"/>
      <c r="F5" s="4"/>
      <c r="G5" s="4"/>
      <c r="H5" s="4"/>
      <c r="I5" s="4"/>
      <c r="J5" s="4"/>
      <c r="K5" s="4"/>
      <c r="L5" s="49">
        <v>1</v>
      </c>
      <c r="M5" s="100">
        <v>22</v>
      </c>
      <c r="N5" s="4">
        <f t="shared" ref="N5:N36" si="0">M5/31*10</f>
        <v>7.0967741935483879</v>
      </c>
      <c r="O5" s="100">
        <v>36</v>
      </c>
      <c r="P5" s="4">
        <f t="shared" ref="P5:P36" si="1">O5/37*10</f>
        <v>9.7297297297297298</v>
      </c>
      <c r="Q5" s="6">
        <v>0</v>
      </c>
      <c r="R5" s="4">
        <f t="shared" ref="R5:R36" si="2">Q5/68*10</f>
        <v>0</v>
      </c>
      <c r="S5" s="100">
        <v>19</v>
      </c>
      <c r="T5" s="4">
        <f t="shared" ref="T5:T36" si="3">S5/21*10</f>
        <v>9.0476190476190474</v>
      </c>
      <c r="U5" s="6">
        <v>35</v>
      </c>
      <c r="V5" s="4">
        <f t="shared" ref="V5:V36" si="4">U5/39*10</f>
        <v>8.9743589743589745</v>
      </c>
      <c r="W5" s="6">
        <v>0</v>
      </c>
      <c r="X5" s="4">
        <f t="shared" ref="X5:X36" si="5">W5/38*10</f>
        <v>0</v>
      </c>
      <c r="Y5" s="6">
        <v>0</v>
      </c>
      <c r="Z5" s="4">
        <f t="shared" ref="Z5:Z36" si="6">Y5/37*10</f>
        <v>0</v>
      </c>
      <c r="AA5" s="4">
        <v>0</v>
      </c>
      <c r="AB5" s="4">
        <f t="shared" ref="AB5:AB36" si="7">AA5/37*10</f>
        <v>0</v>
      </c>
      <c r="AC5" s="6">
        <v>0</v>
      </c>
      <c r="AD5" s="4">
        <f t="shared" ref="AD5:AD36" si="8">AC5/37*10</f>
        <v>0</v>
      </c>
      <c r="AE5" s="6">
        <v>0</v>
      </c>
      <c r="AF5" s="4">
        <f t="shared" ref="AF5:AF36" si="9">AE5/47*10</f>
        <v>0</v>
      </c>
      <c r="AG5" s="6">
        <v>0</v>
      </c>
      <c r="AH5" s="4">
        <f t="shared" ref="AH5:AH36" si="10">AG5/31*10</f>
        <v>0</v>
      </c>
      <c r="AI5" s="108">
        <v>5</v>
      </c>
      <c r="AJ5" s="99">
        <v>65</v>
      </c>
      <c r="AK5" s="98">
        <v>76</v>
      </c>
      <c r="AL5" s="4">
        <v>74</v>
      </c>
      <c r="AM5" s="4"/>
      <c r="AN5" s="4"/>
      <c r="AO5" s="4"/>
      <c r="AP5" s="4"/>
      <c r="AQ5" s="4">
        <v>100</v>
      </c>
      <c r="AR5" s="4"/>
      <c r="AS5" s="4">
        <v>72</v>
      </c>
      <c r="AT5" s="4"/>
      <c r="AU5" s="4">
        <f t="shared" ref="AU5:AU36" si="11">AJ5/10*1.8</f>
        <v>11.700000000000001</v>
      </c>
      <c r="AV5" s="4">
        <f t="shared" ref="AV5:AV36" si="12">AK5/10*1.8</f>
        <v>13.68</v>
      </c>
      <c r="AW5" s="4">
        <f t="shared" ref="AW5:AW36" si="13">AL5/10*1.8</f>
        <v>13.32</v>
      </c>
      <c r="AX5" s="4">
        <f t="shared" ref="AX5:AX36" si="14">AM5/10*1.8</f>
        <v>0</v>
      </c>
      <c r="AY5" s="4">
        <f t="shared" ref="AY5:AY36" si="15">AN5/10*1.8</f>
        <v>0</v>
      </c>
      <c r="AZ5" s="4">
        <f t="shared" ref="AZ5:AZ36" si="16">AO5/10*1.8</f>
        <v>0</v>
      </c>
      <c r="BA5" s="4">
        <f t="shared" ref="BA5:BA36" si="17">AP5/10*1.8</f>
        <v>0</v>
      </c>
      <c r="BB5" s="4">
        <f t="shared" ref="BB5:BB36" si="18">AQ5/10*1.8</f>
        <v>18</v>
      </c>
      <c r="BC5" s="4">
        <f t="shared" ref="BC5:BC36" si="19">AR5/10*1.8</f>
        <v>0</v>
      </c>
      <c r="BD5" s="4">
        <f t="shared" ref="BD5:BD36" si="20">AS5/10*1.8</f>
        <v>12.96</v>
      </c>
      <c r="BE5" s="25">
        <f t="shared" ref="BE5:BE36" si="21">AT5/10*1.8</f>
        <v>0</v>
      </c>
      <c r="BF5" s="307">
        <f>SUM(AU5:BE5)+SUM(C5:L5)+N5+P5+R5+T5+V5+X5+Z5+AB5+AD5+AF5+AH5+AI5</f>
        <v>115.50848194525614</v>
      </c>
      <c r="BG5" s="275"/>
      <c r="BH5" s="275"/>
      <c r="BI5" s="275"/>
    </row>
    <row r="6" spans="1:61" s="53" customFormat="1" ht="18.75" x14ac:dyDescent="0.25">
      <c r="A6" s="151">
        <v>9352</v>
      </c>
      <c r="B6" s="14" t="s">
        <v>75</v>
      </c>
      <c r="C6" s="4">
        <v>2</v>
      </c>
      <c r="D6" s="4"/>
      <c r="E6" s="4"/>
      <c r="F6" s="4">
        <v>2</v>
      </c>
      <c r="G6" s="4"/>
      <c r="H6" s="4"/>
      <c r="I6" s="4"/>
      <c r="J6" s="4"/>
      <c r="K6" s="4"/>
      <c r="L6" s="4"/>
      <c r="M6" s="100">
        <v>31</v>
      </c>
      <c r="N6" s="4">
        <f t="shared" si="0"/>
        <v>10</v>
      </c>
      <c r="O6" s="100">
        <v>33</v>
      </c>
      <c r="P6" s="4">
        <f t="shared" si="1"/>
        <v>8.9189189189189193</v>
      </c>
      <c r="Q6" s="6">
        <v>0</v>
      </c>
      <c r="R6" s="4">
        <f t="shared" si="2"/>
        <v>0</v>
      </c>
      <c r="S6" s="100">
        <v>20</v>
      </c>
      <c r="T6" s="4">
        <f t="shared" si="3"/>
        <v>9.5238095238095237</v>
      </c>
      <c r="U6" s="6">
        <v>33</v>
      </c>
      <c r="V6" s="4">
        <f t="shared" si="4"/>
        <v>8.4615384615384617</v>
      </c>
      <c r="W6" s="6">
        <v>0</v>
      </c>
      <c r="X6" s="4">
        <f t="shared" si="5"/>
        <v>0</v>
      </c>
      <c r="Y6" s="6">
        <v>0</v>
      </c>
      <c r="Z6" s="4">
        <f t="shared" si="6"/>
        <v>0</v>
      </c>
      <c r="AA6" s="4">
        <v>0</v>
      </c>
      <c r="AB6" s="4">
        <f t="shared" si="7"/>
        <v>0</v>
      </c>
      <c r="AC6" s="6">
        <v>0</v>
      </c>
      <c r="AD6" s="4">
        <f t="shared" si="8"/>
        <v>0</v>
      </c>
      <c r="AE6" s="6">
        <v>0</v>
      </c>
      <c r="AF6" s="4">
        <f t="shared" si="9"/>
        <v>0</v>
      </c>
      <c r="AG6" s="6">
        <v>0</v>
      </c>
      <c r="AH6" s="4">
        <f t="shared" si="10"/>
        <v>0</v>
      </c>
      <c r="AI6" s="15">
        <v>4.8</v>
      </c>
      <c r="AJ6" s="43">
        <v>100</v>
      </c>
      <c r="AK6" s="98">
        <v>80</v>
      </c>
      <c r="AL6" s="4"/>
      <c r="AM6" s="4"/>
      <c r="AN6" s="4"/>
      <c r="AO6" s="4"/>
      <c r="AP6" s="4"/>
      <c r="AQ6" s="4">
        <v>100</v>
      </c>
      <c r="AR6" s="4"/>
      <c r="AS6" s="4">
        <v>87</v>
      </c>
      <c r="AT6" s="4"/>
      <c r="AU6" s="4">
        <f t="shared" si="11"/>
        <v>18</v>
      </c>
      <c r="AV6" s="4">
        <f t="shared" si="12"/>
        <v>14.4</v>
      </c>
      <c r="AW6" s="4">
        <f t="shared" si="13"/>
        <v>0</v>
      </c>
      <c r="AX6" s="4">
        <f t="shared" si="14"/>
        <v>0</v>
      </c>
      <c r="AY6" s="4">
        <f t="shared" si="15"/>
        <v>0</v>
      </c>
      <c r="AZ6" s="4">
        <f t="shared" si="16"/>
        <v>0</v>
      </c>
      <c r="BA6" s="4">
        <f t="shared" si="17"/>
        <v>0</v>
      </c>
      <c r="BB6" s="4">
        <f t="shared" si="18"/>
        <v>18</v>
      </c>
      <c r="BC6" s="4">
        <f t="shared" si="19"/>
        <v>0</v>
      </c>
      <c r="BD6" s="4">
        <f t="shared" si="20"/>
        <v>15.659999999999998</v>
      </c>
      <c r="BE6" s="25">
        <f t="shared" si="21"/>
        <v>0</v>
      </c>
      <c r="BF6" s="205">
        <f>SUM(AU6:BE6)+SUM(C6:L6)+N6+P6+R6+T6+V6+X6+Z6+AB6+AD6+AF6+AH6+AI6</f>
        <v>111.7642669042669</v>
      </c>
      <c r="BG6" s="275"/>
      <c r="BH6" s="275"/>
      <c r="BI6" s="275"/>
    </row>
    <row r="7" spans="1:61" s="53" customFormat="1" ht="18.75" x14ac:dyDescent="0.25">
      <c r="A7" s="151">
        <v>2928</v>
      </c>
      <c r="B7" s="14" t="s">
        <v>75</v>
      </c>
      <c r="C7" s="4">
        <v>2</v>
      </c>
      <c r="D7" s="4">
        <v>1</v>
      </c>
      <c r="E7" s="4"/>
      <c r="F7" s="4">
        <v>6</v>
      </c>
      <c r="G7" s="4"/>
      <c r="H7" s="4"/>
      <c r="I7" s="4"/>
      <c r="J7" s="4"/>
      <c r="K7" s="4"/>
      <c r="L7" s="4">
        <v>1</v>
      </c>
      <c r="M7" s="100">
        <v>25</v>
      </c>
      <c r="N7" s="4">
        <f t="shared" si="0"/>
        <v>8.064516129032258</v>
      </c>
      <c r="O7" s="100">
        <v>35</v>
      </c>
      <c r="P7" s="4">
        <f t="shared" si="1"/>
        <v>9.4594594594594597</v>
      </c>
      <c r="Q7" s="6">
        <v>67</v>
      </c>
      <c r="R7" s="4">
        <f t="shared" si="2"/>
        <v>9.8529411764705888</v>
      </c>
      <c r="S7" s="100">
        <v>19</v>
      </c>
      <c r="T7" s="4">
        <f t="shared" si="3"/>
        <v>9.0476190476190474</v>
      </c>
      <c r="U7" s="6">
        <v>0</v>
      </c>
      <c r="V7" s="4">
        <f t="shared" si="4"/>
        <v>0</v>
      </c>
      <c r="W7" s="6">
        <v>0</v>
      </c>
      <c r="X7" s="4">
        <f t="shared" si="5"/>
        <v>0</v>
      </c>
      <c r="Y7" s="6">
        <v>0</v>
      </c>
      <c r="Z7" s="4">
        <f t="shared" si="6"/>
        <v>0</v>
      </c>
      <c r="AA7" s="4">
        <v>0</v>
      </c>
      <c r="AB7" s="4">
        <f t="shared" si="7"/>
        <v>0</v>
      </c>
      <c r="AC7" s="6">
        <v>0</v>
      </c>
      <c r="AD7" s="4">
        <f t="shared" si="8"/>
        <v>0</v>
      </c>
      <c r="AE7" s="6">
        <v>0</v>
      </c>
      <c r="AF7" s="4">
        <f t="shared" si="9"/>
        <v>0</v>
      </c>
      <c r="AG7" s="6">
        <v>0</v>
      </c>
      <c r="AH7" s="4">
        <f t="shared" si="10"/>
        <v>0</v>
      </c>
      <c r="AI7" s="15">
        <v>5</v>
      </c>
      <c r="AJ7" s="99">
        <v>66</v>
      </c>
      <c r="AK7" s="98">
        <v>76</v>
      </c>
      <c r="AL7" s="4">
        <v>91</v>
      </c>
      <c r="AM7" s="4"/>
      <c r="AN7" s="4"/>
      <c r="AO7" s="4"/>
      <c r="AP7" s="4"/>
      <c r="AQ7" s="4">
        <v>100</v>
      </c>
      <c r="AR7" s="4"/>
      <c r="AS7" s="4"/>
      <c r="AT7" s="4"/>
      <c r="AU7" s="4">
        <f t="shared" si="11"/>
        <v>11.879999999999999</v>
      </c>
      <c r="AV7" s="4">
        <f t="shared" si="12"/>
        <v>13.68</v>
      </c>
      <c r="AW7" s="4">
        <f t="shared" si="13"/>
        <v>16.38</v>
      </c>
      <c r="AX7" s="4">
        <f t="shared" si="14"/>
        <v>0</v>
      </c>
      <c r="AY7" s="4">
        <f t="shared" si="15"/>
        <v>0</v>
      </c>
      <c r="AZ7" s="4">
        <f t="shared" si="16"/>
        <v>0</v>
      </c>
      <c r="BA7" s="4">
        <f t="shared" si="17"/>
        <v>0</v>
      </c>
      <c r="BB7" s="4">
        <f t="shared" si="18"/>
        <v>18</v>
      </c>
      <c r="BC7" s="4">
        <f t="shared" si="19"/>
        <v>0</v>
      </c>
      <c r="BD7" s="4">
        <f t="shared" si="20"/>
        <v>0</v>
      </c>
      <c r="BE7" s="25">
        <f t="shared" si="21"/>
        <v>0</v>
      </c>
      <c r="BF7" s="205">
        <f>SUM(AU7:BE7)+SUM(C7:L7)+N7+P7+R7+T7+V7+X7+Z7+AB7+AD7+AF7+AH7+AI7</f>
        <v>111.36453581258135</v>
      </c>
      <c r="BG7" s="275"/>
      <c r="BH7" s="275"/>
      <c r="BI7" s="275"/>
    </row>
    <row r="8" spans="1:61" s="53" customFormat="1" ht="18.75" x14ac:dyDescent="0.25">
      <c r="A8" s="151">
        <v>4529</v>
      </c>
      <c r="B8" s="14" t="s">
        <v>75</v>
      </c>
      <c r="C8" s="4"/>
      <c r="D8" s="4"/>
      <c r="E8" s="4"/>
      <c r="F8" s="4"/>
      <c r="G8" s="4"/>
      <c r="H8" s="4"/>
      <c r="I8" s="4"/>
      <c r="J8" s="4"/>
      <c r="K8" s="4"/>
      <c r="L8" s="4"/>
      <c r="M8" s="100">
        <v>30</v>
      </c>
      <c r="N8" s="4">
        <f t="shared" si="0"/>
        <v>9.67741935483871</v>
      </c>
      <c r="O8" s="100">
        <v>36</v>
      </c>
      <c r="P8" s="4">
        <f t="shared" si="1"/>
        <v>9.7297297297297298</v>
      </c>
      <c r="Q8" s="6">
        <v>0</v>
      </c>
      <c r="R8" s="4">
        <f t="shared" si="2"/>
        <v>0</v>
      </c>
      <c r="S8" s="100">
        <v>20</v>
      </c>
      <c r="T8" s="4">
        <f t="shared" si="3"/>
        <v>9.5238095238095237</v>
      </c>
      <c r="U8" s="6">
        <v>39</v>
      </c>
      <c r="V8" s="4">
        <f t="shared" si="4"/>
        <v>10</v>
      </c>
      <c r="W8" s="6">
        <v>0</v>
      </c>
      <c r="X8" s="4">
        <f t="shared" si="5"/>
        <v>0</v>
      </c>
      <c r="Y8" s="6">
        <v>0</v>
      </c>
      <c r="Z8" s="4">
        <f t="shared" si="6"/>
        <v>0</v>
      </c>
      <c r="AA8" s="4">
        <v>0</v>
      </c>
      <c r="AB8" s="4">
        <f t="shared" si="7"/>
        <v>0</v>
      </c>
      <c r="AC8" s="6">
        <v>0</v>
      </c>
      <c r="AD8" s="4">
        <f t="shared" si="8"/>
        <v>0</v>
      </c>
      <c r="AE8" s="6">
        <v>0</v>
      </c>
      <c r="AF8" s="4">
        <f t="shared" si="9"/>
        <v>0</v>
      </c>
      <c r="AG8" s="6">
        <v>0</v>
      </c>
      <c r="AH8" s="4">
        <f t="shared" si="10"/>
        <v>0</v>
      </c>
      <c r="AI8" s="15">
        <v>5</v>
      </c>
      <c r="AJ8" s="99">
        <v>97</v>
      </c>
      <c r="AK8" s="98">
        <v>82</v>
      </c>
      <c r="AL8" s="4"/>
      <c r="AM8" s="4"/>
      <c r="AN8" s="4"/>
      <c r="AO8" s="4"/>
      <c r="AP8" s="4"/>
      <c r="AQ8" s="4">
        <v>100</v>
      </c>
      <c r="AR8" s="4"/>
      <c r="AS8" s="4">
        <v>90</v>
      </c>
      <c r="AT8" s="4"/>
      <c r="AU8" s="4">
        <f t="shared" si="11"/>
        <v>17.46</v>
      </c>
      <c r="AV8" s="4">
        <f t="shared" si="12"/>
        <v>14.76</v>
      </c>
      <c r="AW8" s="4">
        <f t="shared" si="13"/>
        <v>0</v>
      </c>
      <c r="AX8" s="4">
        <f t="shared" si="14"/>
        <v>0</v>
      </c>
      <c r="AY8" s="4">
        <f t="shared" si="15"/>
        <v>0</v>
      </c>
      <c r="AZ8" s="4">
        <f t="shared" si="16"/>
        <v>0</v>
      </c>
      <c r="BA8" s="4">
        <f t="shared" si="17"/>
        <v>0</v>
      </c>
      <c r="BB8" s="4">
        <f t="shared" si="18"/>
        <v>18</v>
      </c>
      <c r="BC8" s="4">
        <f t="shared" si="19"/>
        <v>0</v>
      </c>
      <c r="BD8" s="4">
        <f t="shared" si="20"/>
        <v>16.2</v>
      </c>
      <c r="BE8" s="25">
        <f t="shared" si="21"/>
        <v>0</v>
      </c>
      <c r="BF8" s="205">
        <f>SUM(AU8:BE8)+SUM(C8:L8)+N8+P8+R8+T8+V8+X8+Z8+AB8+AD8+AF8+AH8+AI8</f>
        <v>110.35095860837795</v>
      </c>
      <c r="BG8" s="275"/>
      <c r="BH8" s="275"/>
      <c r="BI8" s="275"/>
    </row>
    <row r="9" spans="1:61" s="53" customFormat="1" ht="18.75" x14ac:dyDescent="0.25">
      <c r="A9" s="151">
        <v>5826</v>
      </c>
      <c r="B9" s="14" t="s">
        <v>75</v>
      </c>
      <c r="C9" s="4"/>
      <c r="D9" s="4">
        <v>1</v>
      </c>
      <c r="E9" s="4"/>
      <c r="F9" s="4">
        <v>4</v>
      </c>
      <c r="G9" s="4">
        <v>1</v>
      </c>
      <c r="H9" s="4"/>
      <c r="I9" s="4"/>
      <c r="J9" s="4">
        <v>3</v>
      </c>
      <c r="K9" s="4"/>
      <c r="L9" s="4"/>
      <c r="M9" s="100">
        <v>26</v>
      </c>
      <c r="N9" s="4">
        <f t="shared" si="0"/>
        <v>8.387096774193548</v>
      </c>
      <c r="O9" s="100">
        <v>36</v>
      </c>
      <c r="P9" s="4">
        <f t="shared" si="1"/>
        <v>9.7297297297297298</v>
      </c>
      <c r="Q9" s="6">
        <v>0</v>
      </c>
      <c r="R9" s="4">
        <f t="shared" si="2"/>
        <v>0</v>
      </c>
      <c r="S9" s="100">
        <v>21</v>
      </c>
      <c r="T9" s="4">
        <f t="shared" si="3"/>
        <v>10</v>
      </c>
      <c r="U9" s="6">
        <v>30</v>
      </c>
      <c r="V9" s="4">
        <f t="shared" si="4"/>
        <v>7.6923076923076925</v>
      </c>
      <c r="W9" s="6">
        <v>0</v>
      </c>
      <c r="X9" s="4">
        <f t="shared" si="5"/>
        <v>0</v>
      </c>
      <c r="Y9" s="6">
        <v>0</v>
      </c>
      <c r="Z9" s="4">
        <f t="shared" si="6"/>
        <v>0</v>
      </c>
      <c r="AA9" s="4">
        <v>0</v>
      </c>
      <c r="AB9" s="4">
        <f t="shared" si="7"/>
        <v>0</v>
      </c>
      <c r="AC9" s="6">
        <v>0</v>
      </c>
      <c r="AD9" s="4">
        <f t="shared" si="8"/>
        <v>0</v>
      </c>
      <c r="AE9" s="6">
        <v>0</v>
      </c>
      <c r="AF9" s="4">
        <f t="shared" si="9"/>
        <v>0</v>
      </c>
      <c r="AG9" s="6">
        <v>0</v>
      </c>
      <c r="AH9" s="4">
        <f t="shared" si="10"/>
        <v>0</v>
      </c>
      <c r="AI9" s="15">
        <v>5</v>
      </c>
      <c r="AJ9" s="99">
        <v>83</v>
      </c>
      <c r="AK9" s="98">
        <v>64</v>
      </c>
      <c r="AL9" s="4"/>
      <c r="AM9" s="4"/>
      <c r="AN9" s="4"/>
      <c r="AO9" s="4"/>
      <c r="AP9" s="4"/>
      <c r="AQ9" s="4">
        <v>100</v>
      </c>
      <c r="AR9" s="4"/>
      <c r="AS9" s="4">
        <v>80</v>
      </c>
      <c r="AT9" s="4"/>
      <c r="AU9" s="4">
        <f t="shared" si="11"/>
        <v>14.940000000000001</v>
      </c>
      <c r="AV9" s="4">
        <f t="shared" si="12"/>
        <v>11.520000000000001</v>
      </c>
      <c r="AW9" s="4">
        <f t="shared" si="13"/>
        <v>0</v>
      </c>
      <c r="AX9" s="4">
        <f t="shared" si="14"/>
        <v>0</v>
      </c>
      <c r="AY9" s="4">
        <f t="shared" si="15"/>
        <v>0</v>
      </c>
      <c r="AZ9" s="4">
        <f t="shared" si="16"/>
        <v>0</v>
      </c>
      <c r="BA9" s="4">
        <f t="shared" si="17"/>
        <v>0</v>
      </c>
      <c r="BB9" s="4">
        <f t="shared" si="18"/>
        <v>18</v>
      </c>
      <c r="BC9" s="4">
        <f t="shared" si="19"/>
        <v>0</v>
      </c>
      <c r="BD9" s="4">
        <f t="shared" si="20"/>
        <v>14.4</v>
      </c>
      <c r="BE9" s="25">
        <f t="shared" si="21"/>
        <v>0</v>
      </c>
      <c r="BF9" s="205">
        <f>SUM(AU9:BE9)+SUM(C9:L9)+N9+P9+R9+T9+V9+X9+Z9+AB9+AD9+AF9+AH9+AI9</f>
        <v>108.66913419623097</v>
      </c>
      <c r="BG9" s="275"/>
      <c r="BH9" s="275"/>
      <c r="BI9" s="275"/>
    </row>
    <row r="10" spans="1:61" s="53" customFormat="1" ht="18.75" x14ac:dyDescent="0.25">
      <c r="A10" s="151">
        <v>8512</v>
      </c>
      <c r="B10" s="14" t="s">
        <v>75</v>
      </c>
      <c r="C10" s="4"/>
      <c r="D10" s="4"/>
      <c r="E10" s="4"/>
      <c r="F10" s="4"/>
      <c r="G10" s="4">
        <v>3</v>
      </c>
      <c r="H10" s="4">
        <v>9</v>
      </c>
      <c r="I10" s="4"/>
      <c r="J10" s="4">
        <v>3</v>
      </c>
      <c r="K10" s="4"/>
      <c r="L10" s="4">
        <v>1</v>
      </c>
      <c r="M10" s="100">
        <v>22</v>
      </c>
      <c r="N10" s="4">
        <f t="shared" si="0"/>
        <v>7.0967741935483879</v>
      </c>
      <c r="O10" s="100">
        <v>31</v>
      </c>
      <c r="P10" s="4">
        <f t="shared" si="1"/>
        <v>8.378378378378379</v>
      </c>
      <c r="Q10" s="6">
        <v>64</v>
      </c>
      <c r="R10" s="4">
        <f t="shared" si="2"/>
        <v>9.4117647058823533</v>
      </c>
      <c r="S10" s="100">
        <v>18</v>
      </c>
      <c r="T10" s="4">
        <f t="shared" si="3"/>
        <v>8.5714285714285712</v>
      </c>
      <c r="U10" s="6">
        <v>0</v>
      </c>
      <c r="V10" s="4">
        <f t="shared" si="4"/>
        <v>0</v>
      </c>
      <c r="W10" s="6">
        <v>0</v>
      </c>
      <c r="X10" s="4">
        <f t="shared" si="5"/>
        <v>0</v>
      </c>
      <c r="Y10" s="6">
        <v>0</v>
      </c>
      <c r="Z10" s="4">
        <f t="shared" si="6"/>
        <v>0</v>
      </c>
      <c r="AA10" s="4">
        <v>0</v>
      </c>
      <c r="AB10" s="4">
        <f t="shared" si="7"/>
        <v>0</v>
      </c>
      <c r="AC10" s="6">
        <v>0</v>
      </c>
      <c r="AD10" s="4">
        <f t="shared" si="8"/>
        <v>0</v>
      </c>
      <c r="AE10" s="6">
        <v>0</v>
      </c>
      <c r="AF10" s="4">
        <f t="shared" si="9"/>
        <v>0</v>
      </c>
      <c r="AG10" s="6">
        <v>0</v>
      </c>
      <c r="AH10" s="4">
        <f t="shared" si="10"/>
        <v>0</v>
      </c>
      <c r="AI10" s="15">
        <v>4.7</v>
      </c>
      <c r="AJ10" s="99">
        <v>49</v>
      </c>
      <c r="AK10" s="98">
        <v>62</v>
      </c>
      <c r="AL10" s="4">
        <v>79</v>
      </c>
      <c r="AM10" s="4"/>
      <c r="AN10" s="4"/>
      <c r="AO10" s="4"/>
      <c r="AP10" s="4"/>
      <c r="AQ10" s="4">
        <v>100</v>
      </c>
      <c r="AR10" s="4"/>
      <c r="AS10" s="4"/>
      <c r="AT10" s="4"/>
      <c r="AU10" s="4">
        <f t="shared" si="11"/>
        <v>8.82</v>
      </c>
      <c r="AV10" s="4">
        <f t="shared" si="12"/>
        <v>11.16</v>
      </c>
      <c r="AW10" s="4">
        <f t="shared" si="13"/>
        <v>14.22</v>
      </c>
      <c r="AX10" s="4">
        <f t="shared" si="14"/>
        <v>0</v>
      </c>
      <c r="AY10" s="4">
        <f t="shared" si="15"/>
        <v>0</v>
      </c>
      <c r="AZ10" s="4">
        <f t="shared" si="16"/>
        <v>0</v>
      </c>
      <c r="BA10" s="4">
        <f t="shared" si="17"/>
        <v>0</v>
      </c>
      <c r="BB10" s="4">
        <f t="shared" si="18"/>
        <v>18</v>
      </c>
      <c r="BC10" s="4">
        <f t="shared" si="19"/>
        <v>0</v>
      </c>
      <c r="BD10" s="4">
        <f t="shared" si="20"/>
        <v>0</v>
      </c>
      <c r="BE10" s="25">
        <f t="shared" si="21"/>
        <v>0</v>
      </c>
      <c r="BF10" s="205">
        <f>SUM(AU10:BE10)+SUM(C10:L10)+N10+P10+R10+T10+V10+X10+Z10+AB10+AD10+AF10+AH10+AI10</f>
        <v>106.35834584923768</v>
      </c>
      <c r="BG10" s="275"/>
      <c r="BH10" s="275"/>
      <c r="BI10" s="275"/>
    </row>
    <row r="11" spans="1:61" s="53" customFormat="1" ht="18.75" x14ac:dyDescent="0.25">
      <c r="A11" s="151">
        <v>5130</v>
      </c>
      <c r="B11" s="14" t="s">
        <v>75</v>
      </c>
      <c r="C11" s="4">
        <v>0.5</v>
      </c>
      <c r="D11" s="4">
        <v>2</v>
      </c>
      <c r="E11" s="15"/>
      <c r="F11" s="15"/>
      <c r="G11" s="15"/>
      <c r="H11" s="15"/>
      <c r="I11" s="15"/>
      <c r="J11" s="15"/>
      <c r="K11" s="4"/>
      <c r="L11" s="15"/>
      <c r="M11" s="100">
        <v>29</v>
      </c>
      <c r="N11" s="4">
        <f t="shared" si="0"/>
        <v>9.3548387096774182</v>
      </c>
      <c r="O11" s="100">
        <v>35</v>
      </c>
      <c r="P11" s="4">
        <f t="shared" si="1"/>
        <v>9.4594594594594597</v>
      </c>
      <c r="Q11" s="6">
        <v>0</v>
      </c>
      <c r="R11" s="4">
        <f t="shared" si="2"/>
        <v>0</v>
      </c>
      <c r="S11" s="100">
        <v>21</v>
      </c>
      <c r="T11" s="4">
        <f t="shared" si="3"/>
        <v>10</v>
      </c>
      <c r="U11" s="6">
        <v>26</v>
      </c>
      <c r="V11" s="4">
        <f t="shared" si="4"/>
        <v>6.6666666666666661</v>
      </c>
      <c r="W11" s="6">
        <v>0</v>
      </c>
      <c r="X11" s="4">
        <f t="shared" si="5"/>
        <v>0</v>
      </c>
      <c r="Y11" s="6">
        <v>0</v>
      </c>
      <c r="Z11" s="4">
        <f t="shared" si="6"/>
        <v>0</v>
      </c>
      <c r="AA11" s="4">
        <v>0</v>
      </c>
      <c r="AB11" s="4">
        <f t="shared" si="7"/>
        <v>0</v>
      </c>
      <c r="AC11" s="6">
        <v>0</v>
      </c>
      <c r="AD11" s="4">
        <f t="shared" si="8"/>
        <v>0</v>
      </c>
      <c r="AE11" s="6">
        <v>0</v>
      </c>
      <c r="AF11" s="4">
        <f t="shared" si="9"/>
        <v>0</v>
      </c>
      <c r="AG11" s="6">
        <v>0</v>
      </c>
      <c r="AH11" s="4">
        <f t="shared" si="10"/>
        <v>0</v>
      </c>
      <c r="AI11" s="15">
        <v>5</v>
      </c>
      <c r="AJ11" s="99">
        <v>92</v>
      </c>
      <c r="AK11" s="98">
        <v>88</v>
      </c>
      <c r="AL11" s="4"/>
      <c r="AM11" s="4"/>
      <c r="AN11" s="4"/>
      <c r="AO11" s="4"/>
      <c r="AP11" s="4"/>
      <c r="AQ11" s="4">
        <v>89</v>
      </c>
      <c r="AR11" s="4"/>
      <c r="AS11" s="4">
        <v>78</v>
      </c>
      <c r="AT11" s="4"/>
      <c r="AU11" s="4">
        <f t="shared" si="11"/>
        <v>16.559999999999999</v>
      </c>
      <c r="AV11" s="4">
        <f t="shared" si="12"/>
        <v>15.840000000000002</v>
      </c>
      <c r="AW11" s="4">
        <f t="shared" si="13"/>
        <v>0</v>
      </c>
      <c r="AX11" s="4">
        <f t="shared" si="14"/>
        <v>0</v>
      </c>
      <c r="AY11" s="4">
        <f t="shared" si="15"/>
        <v>0</v>
      </c>
      <c r="AZ11" s="4">
        <f t="shared" si="16"/>
        <v>0</v>
      </c>
      <c r="BA11" s="4">
        <f t="shared" si="17"/>
        <v>0</v>
      </c>
      <c r="BB11" s="4">
        <f t="shared" si="18"/>
        <v>16.02</v>
      </c>
      <c r="BC11" s="4">
        <f t="shared" si="19"/>
        <v>0</v>
      </c>
      <c r="BD11" s="4">
        <f t="shared" si="20"/>
        <v>14.04</v>
      </c>
      <c r="BE11" s="25">
        <f t="shared" si="21"/>
        <v>0</v>
      </c>
      <c r="BF11" s="205">
        <f>SUM(AU11:BE11)+SUM(C11:L11)+N11+P11+R11+T11+V11+X11+Z11+AB11+AD11+AF11+AH11+AI11</f>
        <v>105.44096483580357</v>
      </c>
      <c r="BG11" s="275"/>
      <c r="BH11" s="275"/>
      <c r="BI11" s="275"/>
    </row>
    <row r="12" spans="1:61" s="53" customFormat="1" ht="18.75" x14ac:dyDescent="0.25">
      <c r="A12" s="151">
        <v>3044</v>
      </c>
      <c r="B12" s="14" t="s">
        <v>75</v>
      </c>
      <c r="C12" s="4">
        <v>1.5</v>
      </c>
      <c r="D12" s="4"/>
      <c r="E12" s="4"/>
      <c r="F12" s="4"/>
      <c r="G12" s="4"/>
      <c r="H12" s="4"/>
      <c r="I12" s="4"/>
      <c r="J12" s="4"/>
      <c r="K12" s="4"/>
      <c r="L12" s="4"/>
      <c r="M12" s="100">
        <v>31</v>
      </c>
      <c r="N12" s="4">
        <f t="shared" si="0"/>
        <v>10</v>
      </c>
      <c r="O12" s="100">
        <v>37</v>
      </c>
      <c r="P12" s="4">
        <f t="shared" si="1"/>
        <v>10</v>
      </c>
      <c r="Q12" s="6">
        <v>0</v>
      </c>
      <c r="R12" s="4">
        <f t="shared" si="2"/>
        <v>0</v>
      </c>
      <c r="S12" s="100">
        <v>21</v>
      </c>
      <c r="T12" s="4">
        <f t="shared" si="3"/>
        <v>10</v>
      </c>
      <c r="U12" s="6">
        <v>36</v>
      </c>
      <c r="V12" s="4">
        <f t="shared" si="4"/>
        <v>9.2307692307692317</v>
      </c>
      <c r="W12" s="6">
        <v>0</v>
      </c>
      <c r="X12" s="4">
        <f t="shared" si="5"/>
        <v>0</v>
      </c>
      <c r="Y12" s="6">
        <v>0</v>
      </c>
      <c r="Z12" s="4">
        <f t="shared" si="6"/>
        <v>0</v>
      </c>
      <c r="AA12" s="4">
        <v>0</v>
      </c>
      <c r="AB12" s="4">
        <f t="shared" si="7"/>
        <v>0</v>
      </c>
      <c r="AC12" s="6">
        <v>0</v>
      </c>
      <c r="AD12" s="4">
        <f t="shared" si="8"/>
        <v>0</v>
      </c>
      <c r="AE12" s="6">
        <v>0</v>
      </c>
      <c r="AF12" s="4">
        <f t="shared" si="9"/>
        <v>0</v>
      </c>
      <c r="AG12" s="6">
        <v>0</v>
      </c>
      <c r="AH12" s="4">
        <f t="shared" si="10"/>
        <v>0</v>
      </c>
      <c r="AI12" s="15">
        <v>5</v>
      </c>
      <c r="AJ12" s="99">
        <v>97</v>
      </c>
      <c r="AK12" s="98">
        <v>84</v>
      </c>
      <c r="AL12" s="4"/>
      <c r="AM12" s="4"/>
      <c r="AN12" s="4"/>
      <c r="AO12" s="4"/>
      <c r="AP12" s="4"/>
      <c r="AQ12" s="4">
        <v>100</v>
      </c>
      <c r="AR12" s="4"/>
      <c r="AS12" s="4">
        <v>47</v>
      </c>
      <c r="AT12" s="4"/>
      <c r="AU12" s="4">
        <f t="shared" si="11"/>
        <v>17.46</v>
      </c>
      <c r="AV12" s="4">
        <f t="shared" si="12"/>
        <v>15.120000000000001</v>
      </c>
      <c r="AW12" s="4">
        <f t="shared" si="13"/>
        <v>0</v>
      </c>
      <c r="AX12" s="4">
        <f t="shared" si="14"/>
        <v>0</v>
      </c>
      <c r="AY12" s="4">
        <f t="shared" si="15"/>
        <v>0</v>
      </c>
      <c r="AZ12" s="4">
        <f t="shared" si="16"/>
        <v>0</v>
      </c>
      <c r="BA12" s="4">
        <f t="shared" si="17"/>
        <v>0</v>
      </c>
      <c r="BB12" s="4">
        <f t="shared" si="18"/>
        <v>18</v>
      </c>
      <c r="BC12" s="4">
        <f t="shared" si="19"/>
        <v>0</v>
      </c>
      <c r="BD12" s="4">
        <f t="shared" si="20"/>
        <v>8.4600000000000009</v>
      </c>
      <c r="BE12" s="25">
        <f t="shared" si="21"/>
        <v>0</v>
      </c>
      <c r="BF12" s="205">
        <f>SUM(AU12:BE12)+SUM(C12:L12)+N12+P12+R12+T12+V12+X12+Z12+AB12+AD12+AF12+AH12+AI12</f>
        <v>104.77076923076922</v>
      </c>
      <c r="BG12" s="275"/>
      <c r="BH12" s="275"/>
      <c r="BI12" s="275"/>
    </row>
    <row r="13" spans="1:61" s="53" customFormat="1" ht="18.75" x14ac:dyDescent="0.25">
      <c r="A13" s="151" t="s">
        <v>60</v>
      </c>
      <c r="B13" s="14" t="s">
        <v>75</v>
      </c>
      <c r="C13" s="4"/>
      <c r="D13" s="4"/>
      <c r="E13" s="4"/>
      <c r="F13" s="4"/>
      <c r="G13" s="4"/>
      <c r="H13" s="4"/>
      <c r="I13" s="4"/>
      <c r="J13" s="4"/>
      <c r="K13" s="4">
        <v>1</v>
      </c>
      <c r="L13" s="4"/>
      <c r="M13" s="100">
        <v>29</v>
      </c>
      <c r="N13" s="4">
        <f t="shared" si="0"/>
        <v>9.3548387096774182</v>
      </c>
      <c r="O13" s="100">
        <v>36</v>
      </c>
      <c r="P13" s="4">
        <f t="shared" si="1"/>
        <v>9.7297297297297298</v>
      </c>
      <c r="Q13" s="6">
        <v>0</v>
      </c>
      <c r="R13" s="4">
        <f t="shared" si="2"/>
        <v>0</v>
      </c>
      <c r="S13" s="100">
        <v>21</v>
      </c>
      <c r="T13" s="4">
        <f t="shared" si="3"/>
        <v>10</v>
      </c>
      <c r="U13" s="6">
        <v>36</v>
      </c>
      <c r="V13" s="4">
        <f t="shared" si="4"/>
        <v>9.2307692307692317</v>
      </c>
      <c r="W13" s="6">
        <v>0</v>
      </c>
      <c r="X13" s="4">
        <f t="shared" si="5"/>
        <v>0</v>
      </c>
      <c r="Y13" s="6">
        <v>0</v>
      </c>
      <c r="Z13" s="4">
        <f t="shared" si="6"/>
        <v>0</v>
      </c>
      <c r="AA13" s="4">
        <v>0</v>
      </c>
      <c r="AB13" s="4">
        <f t="shared" si="7"/>
        <v>0</v>
      </c>
      <c r="AC13" s="6">
        <v>0</v>
      </c>
      <c r="AD13" s="4">
        <f t="shared" si="8"/>
        <v>0</v>
      </c>
      <c r="AE13" s="6">
        <v>0</v>
      </c>
      <c r="AF13" s="4">
        <f t="shared" si="9"/>
        <v>0</v>
      </c>
      <c r="AG13" s="6">
        <v>0</v>
      </c>
      <c r="AH13" s="4">
        <f t="shared" si="10"/>
        <v>0</v>
      </c>
      <c r="AI13" s="15">
        <v>4.9000000000000004</v>
      </c>
      <c r="AJ13" s="99">
        <v>75</v>
      </c>
      <c r="AK13" s="98">
        <v>84</v>
      </c>
      <c r="AL13" s="4"/>
      <c r="AM13" s="4"/>
      <c r="AN13" s="4"/>
      <c r="AO13" s="4"/>
      <c r="AP13" s="4"/>
      <c r="AQ13" s="4">
        <v>100</v>
      </c>
      <c r="AR13" s="4"/>
      <c r="AS13" s="4">
        <v>74</v>
      </c>
      <c r="AT13" s="4"/>
      <c r="AU13" s="4">
        <f t="shared" si="11"/>
        <v>13.5</v>
      </c>
      <c r="AV13" s="4">
        <f t="shared" si="12"/>
        <v>15.120000000000001</v>
      </c>
      <c r="AW13" s="4">
        <f t="shared" si="13"/>
        <v>0</v>
      </c>
      <c r="AX13" s="4">
        <f t="shared" si="14"/>
        <v>0</v>
      </c>
      <c r="AY13" s="4">
        <f t="shared" si="15"/>
        <v>0</v>
      </c>
      <c r="AZ13" s="4">
        <f t="shared" si="16"/>
        <v>0</v>
      </c>
      <c r="BA13" s="4">
        <f t="shared" si="17"/>
        <v>0</v>
      </c>
      <c r="BB13" s="4">
        <f t="shared" si="18"/>
        <v>18</v>
      </c>
      <c r="BC13" s="4">
        <f t="shared" si="19"/>
        <v>0</v>
      </c>
      <c r="BD13" s="4">
        <f t="shared" si="20"/>
        <v>13.32</v>
      </c>
      <c r="BE13" s="25">
        <f t="shared" si="21"/>
        <v>0</v>
      </c>
      <c r="BF13" s="205">
        <f>SUM(AU13:BE13)+SUM(C13:L13)+N13+P13+R13+T13+V13+X13+Z13+AB13+AD13+AF13+AH13+AI13</f>
        <v>104.15533767017638</v>
      </c>
      <c r="BG13" s="275"/>
      <c r="BH13" s="275"/>
      <c r="BI13" s="275"/>
    </row>
    <row r="14" spans="1:61" s="53" customFormat="1" ht="18.75" x14ac:dyDescent="0.25">
      <c r="A14" s="151">
        <v>6715</v>
      </c>
      <c r="B14" s="14" t="s">
        <v>75</v>
      </c>
      <c r="C14" s="4">
        <v>1</v>
      </c>
      <c r="D14" s="4"/>
      <c r="E14" s="4"/>
      <c r="F14" s="4"/>
      <c r="G14" s="4"/>
      <c r="H14" s="4"/>
      <c r="I14" s="4"/>
      <c r="J14" s="4"/>
      <c r="K14" s="4"/>
      <c r="L14" s="4"/>
      <c r="M14" s="100">
        <v>29</v>
      </c>
      <c r="N14" s="4">
        <f t="shared" si="0"/>
        <v>9.3548387096774182</v>
      </c>
      <c r="O14" s="100">
        <v>35</v>
      </c>
      <c r="P14" s="4">
        <f t="shared" si="1"/>
        <v>9.4594594594594597</v>
      </c>
      <c r="Q14" s="6">
        <v>68</v>
      </c>
      <c r="R14" s="4">
        <f t="shared" si="2"/>
        <v>10</v>
      </c>
      <c r="S14" s="100">
        <v>19</v>
      </c>
      <c r="T14" s="4">
        <f t="shared" si="3"/>
        <v>9.0476190476190474</v>
      </c>
      <c r="U14" s="6">
        <v>0</v>
      </c>
      <c r="V14" s="4">
        <f t="shared" si="4"/>
        <v>0</v>
      </c>
      <c r="W14" s="6">
        <v>0</v>
      </c>
      <c r="X14" s="4">
        <f t="shared" si="5"/>
        <v>0</v>
      </c>
      <c r="Y14" s="6">
        <v>0</v>
      </c>
      <c r="Z14" s="4">
        <f t="shared" si="6"/>
        <v>0</v>
      </c>
      <c r="AA14" s="4">
        <v>0</v>
      </c>
      <c r="AB14" s="4">
        <f t="shared" si="7"/>
        <v>0</v>
      </c>
      <c r="AC14" s="6">
        <v>0</v>
      </c>
      <c r="AD14" s="4">
        <f t="shared" si="8"/>
        <v>0</v>
      </c>
      <c r="AE14" s="6">
        <v>0</v>
      </c>
      <c r="AF14" s="4">
        <f t="shared" si="9"/>
        <v>0</v>
      </c>
      <c r="AG14" s="6">
        <v>0</v>
      </c>
      <c r="AH14" s="4">
        <f t="shared" si="10"/>
        <v>0</v>
      </c>
      <c r="AI14" s="15">
        <v>4.8</v>
      </c>
      <c r="AJ14" s="99">
        <v>90</v>
      </c>
      <c r="AK14" s="98">
        <v>88</v>
      </c>
      <c r="AL14" s="4">
        <v>87</v>
      </c>
      <c r="AM14" s="4"/>
      <c r="AN14" s="4"/>
      <c r="AO14" s="4"/>
      <c r="AP14" s="4"/>
      <c r="AQ14" s="4">
        <v>69</v>
      </c>
      <c r="AR14" s="4"/>
      <c r="AS14" s="4"/>
      <c r="AT14" s="4"/>
      <c r="AU14" s="4">
        <f t="shared" si="11"/>
        <v>16.2</v>
      </c>
      <c r="AV14" s="4">
        <f t="shared" si="12"/>
        <v>15.840000000000002</v>
      </c>
      <c r="AW14" s="4">
        <f t="shared" si="13"/>
        <v>15.659999999999998</v>
      </c>
      <c r="AX14" s="4">
        <f t="shared" si="14"/>
        <v>0</v>
      </c>
      <c r="AY14" s="4">
        <f t="shared" si="15"/>
        <v>0</v>
      </c>
      <c r="AZ14" s="4">
        <f t="shared" si="16"/>
        <v>0</v>
      </c>
      <c r="BA14" s="4">
        <f t="shared" si="17"/>
        <v>0</v>
      </c>
      <c r="BB14" s="4">
        <f t="shared" si="18"/>
        <v>12.420000000000002</v>
      </c>
      <c r="BC14" s="4">
        <f t="shared" si="19"/>
        <v>0</v>
      </c>
      <c r="BD14" s="4">
        <f t="shared" si="20"/>
        <v>0</v>
      </c>
      <c r="BE14" s="25">
        <f t="shared" si="21"/>
        <v>0</v>
      </c>
      <c r="BF14" s="205">
        <f>SUM(AU14:BE14)+SUM(C14:L14)+N14+P14+R14+T14+V14+X14+Z14+AB14+AD14+AF14+AH14+AI14</f>
        <v>103.78191721675591</v>
      </c>
      <c r="BG14" s="275"/>
      <c r="BH14" s="275"/>
      <c r="BI14" s="275"/>
    </row>
    <row r="15" spans="1:61" s="53" customFormat="1" ht="18.75" x14ac:dyDescent="0.25">
      <c r="A15" s="151">
        <v>2322</v>
      </c>
      <c r="B15" s="14" t="s">
        <v>75</v>
      </c>
      <c r="C15" s="4"/>
      <c r="D15" s="4">
        <v>1</v>
      </c>
      <c r="E15" s="4"/>
      <c r="F15" s="4"/>
      <c r="G15" s="4"/>
      <c r="H15" s="4"/>
      <c r="I15" s="4"/>
      <c r="J15" s="4">
        <v>3</v>
      </c>
      <c r="K15" s="4"/>
      <c r="L15" s="4"/>
      <c r="M15" s="100">
        <v>29</v>
      </c>
      <c r="N15" s="4">
        <f t="shared" si="0"/>
        <v>9.3548387096774182</v>
      </c>
      <c r="O15" s="100">
        <v>32</v>
      </c>
      <c r="P15" s="4">
        <f t="shared" si="1"/>
        <v>8.6486486486486491</v>
      </c>
      <c r="Q15" s="6">
        <v>0</v>
      </c>
      <c r="R15" s="4">
        <f t="shared" si="2"/>
        <v>0</v>
      </c>
      <c r="S15" s="100">
        <v>18</v>
      </c>
      <c r="T15" s="4">
        <f t="shared" si="3"/>
        <v>8.5714285714285712</v>
      </c>
      <c r="U15" s="6">
        <v>35</v>
      </c>
      <c r="V15" s="4">
        <f t="shared" si="4"/>
        <v>8.9743589743589745</v>
      </c>
      <c r="W15" s="6">
        <v>0</v>
      </c>
      <c r="X15" s="4">
        <f t="shared" si="5"/>
        <v>0</v>
      </c>
      <c r="Y15" s="6">
        <v>0</v>
      </c>
      <c r="Z15" s="4">
        <f t="shared" si="6"/>
        <v>0</v>
      </c>
      <c r="AA15" s="4">
        <v>0</v>
      </c>
      <c r="AB15" s="4">
        <f t="shared" si="7"/>
        <v>0</v>
      </c>
      <c r="AC15" s="6">
        <v>0</v>
      </c>
      <c r="AD15" s="4">
        <f t="shared" si="8"/>
        <v>0</v>
      </c>
      <c r="AE15" s="6">
        <v>0</v>
      </c>
      <c r="AF15" s="4">
        <f t="shared" si="9"/>
        <v>0</v>
      </c>
      <c r="AG15" s="6">
        <v>0</v>
      </c>
      <c r="AH15" s="4">
        <f t="shared" si="10"/>
        <v>0</v>
      </c>
      <c r="AI15" s="15">
        <v>4.9000000000000004</v>
      </c>
      <c r="AJ15" s="99">
        <v>78</v>
      </c>
      <c r="AK15" s="98">
        <v>68</v>
      </c>
      <c r="AL15" s="4"/>
      <c r="AM15" s="4"/>
      <c r="AN15" s="4"/>
      <c r="AO15" s="4"/>
      <c r="AP15" s="4"/>
      <c r="AQ15" s="4">
        <v>100</v>
      </c>
      <c r="AR15" s="4"/>
      <c r="AS15" s="4">
        <v>78</v>
      </c>
      <c r="AT15" s="4"/>
      <c r="AU15" s="4">
        <f t="shared" si="11"/>
        <v>14.04</v>
      </c>
      <c r="AV15" s="4">
        <f t="shared" si="12"/>
        <v>12.24</v>
      </c>
      <c r="AW15" s="4">
        <f t="shared" si="13"/>
        <v>0</v>
      </c>
      <c r="AX15" s="4">
        <f t="shared" si="14"/>
        <v>0</v>
      </c>
      <c r="AY15" s="4">
        <f t="shared" si="15"/>
        <v>0</v>
      </c>
      <c r="AZ15" s="4">
        <f t="shared" si="16"/>
        <v>0</v>
      </c>
      <c r="BA15" s="4">
        <f t="shared" si="17"/>
        <v>0</v>
      </c>
      <c r="BB15" s="4">
        <f t="shared" si="18"/>
        <v>18</v>
      </c>
      <c r="BC15" s="4">
        <f t="shared" si="19"/>
        <v>0</v>
      </c>
      <c r="BD15" s="4">
        <f t="shared" si="20"/>
        <v>14.04</v>
      </c>
      <c r="BE15" s="25">
        <f t="shared" si="21"/>
        <v>0</v>
      </c>
      <c r="BF15" s="205">
        <f>SUM(AU15:BE15)+SUM(C15:L15)+N15+P15+R15+T15+V15+X15+Z15+AB15+AD15+AF15+AH15+AI15</f>
        <v>102.76927490411362</v>
      </c>
      <c r="BG15" s="275"/>
      <c r="BH15" s="275"/>
      <c r="BI15" s="275"/>
    </row>
    <row r="16" spans="1:61" s="53" customFormat="1" ht="18.75" x14ac:dyDescent="0.25">
      <c r="A16" s="151">
        <v>6799</v>
      </c>
      <c r="B16" s="14" t="s">
        <v>75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00">
        <v>28</v>
      </c>
      <c r="N16" s="4">
        <f t="shared" si="0"/>
        <v>9.0322580645161281</v>
      </c>
      <c r="O16" s="100">
        <v>36</v>
      </c>
      <c r="P16" s="4">
        <f t="shared" si="1"/>
        <v>9.7297297297297298</v>
      </c>
      <c r="Q16" s="6">
        <v>0</v>
      </c>
      <c r="R16" s="4">
        <f t="shared" si="2"/>
        <v>0</v>
      </c>
      <c r="S16" s="100">
        <v>21</v>
      </c>
      <c r="T16" s="4">
        <f t="shared" si="3"/>
        <v>10</v>
      </c>
      <c r="U16" s="6">
        <v>35</v>
      </c>
      <c r="V16" s="4">
        <f t="shared" si="4"/>
        <v>8.9743589743589745</v>
      </c>
      <c r="W16" s="6">
        <v>0</v>
      </c>
      <c r="X16" s="4">
        <f t="shared" si="5"/>
        <v>0</v>
      </c>
      <c r="Y16" s="6">
        <v>0</v>
      </c>
      <c r="Z16" s="4">
        <f t="shared" si="6"/>
        <v>0</v>
      </c>
      <c r="AA16" s="4">
        <v>0</v>
      </c>
      <c r="AB16" s="4">
        <f t="shared" si="7"/>
        <v>0</v>
      </c>
      <c r="AC16" s="6">
        <v>0</v>
      </c>
      <c r="AD16" s="4">
        <f t="shared" si="8"/>
        <v>0</v>
      </c>
      <c r="AE16" s="6">
        <v>0</v>
      </c>
      <c r="AF16" s="4">
        <f t="shared" si="9"/>
        <v>0</v>
      </c>
      <c r="AG16" s="6">
        <v>0</v>
      </c>
      <c r="AH16" s="4">
        <f t="shared" si="10"/>
        <v>0</v>
      </c>
      <c r="AI16" s="15">
        <v>4.8</v>
      </c>
      <c r="AJ16" s="99">
        <v>75</v>
      </c>
      <c r="AK16" s="98">
        <v>76</v>
      </c>
      <c r="AL16" s="4"/>
      <c r="AM16" s="4"/>
      <c r="AN16" s="4"/>
      <c r="AO16" s="4"/>
      <c r="AP16" s="4"/>
      <c r="AQ16" s="4">
        <v>100</v>
      </c>
      <c r="AR16" s="4"/>
      <c r="AS16" s="4">
        <v>80</v>
      </c>
      <c r="AT16" s="4"/>
      <c r="AU16" s="4">
        <f t="shared" si="11"/>
        <v>13.5</v>
      </c>
      <c r="AV16" s="4">
        <f t="shared" si="12"/>
        <v>13.68</v>
      </c>
      <c r="AW16" s="4">
        <f t="shared" si="13"/>
        <v>0</v>
      </c>
      <c r="AX16" s="4">
        <f t="shared" si="14"/>
        <v>0</v>
      </c>
      <c r="AY16" s="4">
        <f t="shared" si="15"/>
        <v>0</v>
      </c>
      <c r="AZ16" s="4">
        <f t="shared" si="16"/>
        <v>0</v>
      </c>
      <c r="BA16" s="4">
        <f t="shared" si="17"/>
        <v>0</v>
      </c>
      <c r="BB16" s="4">
        <f t="shared" si="18"/>
        <v>18</v>
      </c>
      <c r="BC16" s="4">
        <f t="shared" si="19"/>
        <v>0</v>
      </c>
      <c r="BD16" s="4">
        <f t="shared" si="20"/>
        <v>14.4</v>
      </c>
      <c r="BE16" s="25">
        <f t="shared" si="21"/>
        <v>0</v>
      </c>
      <c r="BF16" s="205">
        <f>SUM(AU16:BE16)+SUM(C16:L16)+N16+P16+R16+T16+V16+X16+Z16+AB16+AD16+AF16+AH16+AI16</f>
        <v>102.11634676860483</v>
      </c>
      <c r="BG16" s="275"/>
      <c r="BH16" s="275"/>
      <c r="BI16" s="275"/>
    </row>
    <row r="17" spans="1:61" s="53" customFormat="1" ht="18.75" x14ac:dyDescent="0.25">
      <c r="A17" s="151">
        <v>8601</v>
      </c>
      <c r="B17" s="14" t="s">
        <v>75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100">
        <v>26</v>
      </c>
      <c r="N17" s="4">
        <f t="shared" si="0"/>
        <v>8.387096774193548</v>
      </c>
      <c r="O17" s="100">
        <v>32</v>
      </c>
      <c r="P17" s="4">
        <f t="shared" si="1"/>
        <v>8.6486486486486491</v>
      </c>
      <c r="Q17" s="6">
        <v>0</v>
      </c>
      <c r="R17" s="4">
        <f t="shared" si="2"/>
        <v>0</v>
      </c>
      <c r="S17" s="100">
        <v>19</v>
      </c>
      <c r="T17" s="4">
        <f t="shared" si="3"/>
        <v>9.0476190476190474</v>
      </c>
      <c r="U17" s="6">
        <v>0</v>
      </c>
      <c r="V17" s="4">
        <f t="shared" si="4"/>
        <v>0</v>
      </c>
      <c r="W17" s="6">
        <v>0</v>
      </c>
      <c r="X17" s="4">
        <f t="shared" si="5"/>
        <v>0</v>
      </c>
      <c r="Y17" s="6">
        <v>0</v>
      </c>
      <c r="Z17" s="4">
        <f t="shared" si="6"/>
        <v>0</v>
      </c>
      <c r="AA17" s="4" t="s">
        <v>28</v>
      </c>
      <c r="AB17" s="4">
        <f t="shared" si="7"/>
        <v>8.9189189189189193</v>
      </c>
      <c r="AC17" s="6">
        <v>0</v>
      </c>
      <c r="AD17" s="4">
        <f t="shared" si="8"/>
        <v>0</v>
      </c>
      <c r="AE17" s="6">
        <v>0</v>
      </c>
      <c r="AF17" s="4">
        <f t="shared" si="9"/>
        <v>0</v>
      </c>
      <c r="AG17" s="6">
        <v>0</v>
      </c>
      <c r="AH17" s="4">
        <f t="shared" si="10"/>
        <v>0</v>
      </c>
      <c r="AI17" s="15">
        <v>5</v>
      </c>
      <c r="AJ17" s="99">
        <v>71</v>
      </c>
      <c r="AK17" s="98">
        <v>80</v>
      </c>
      <c r="AL17" s="4"/>
      <c r="AM17" s="4"/>
      <c r="AN17" s="4">
        <v>52.5</v>
      </c>
      <c r="AO17" s="4"/>
      <c r="AP17" s="4"/>
      <c r="AQ17" s="4">
        <v>100</v>
      </c>
      <c r="AR17" s="4"/>
      <c r="AS17" s="4">
        <v>37</v>
      </c>
      <c r="AT17" s="4"/>
      <c r="AU17" s="4">
        <f t="shared" si="11"/>
        <v>12.78</v>
      </c>
      <c r="AV17" s="4">
        <f t="shared" si="12"/>
        <v>14.4</v>
      </c>
      <c r="AW17" s="4">
        <f t="shared" si="13"/>
        <v>0</v>
      </c>
      <c r="AX17" s="4">
        <f t="shared" si="14"/>
        <v>0</v>
      </c>
      <c r="AY17" s="4">
        <f t="shared" si="15"/>
        <v>9.4500000000000011</v>
      </c>
      <c r="AZ17" s="4">
        <f t="shared" si="16"/>
        <v>0</v>
      </c>
      <c r="BA17" s="4">
        <f t="shared" si="17"/>
        <v>0</v>
      </c>
      <c r="BB17" s="4">
        <f t="shared" si="18"/>
        <v>18</v>
      </c>
      <c r="BC17" s="4">
        <f t="shared" si="19"/>
        <v>0</v>
      </c>
      <c r="BD17" s="4">
        <f t="shared" si="20"/>
        <v>6.66</v>
      </c>
      <c r="BE17" s="25">
        <f t="shared" si="21"/>
        <v>0</v>
      </c>
      <c r="BF17" s="205">
        <f>SUM(AU17:BE17)+SUM(C17:L17)+N17+P17+R17+T17+V17+X17+Z17+AB17+AD17+AF17+AH17+AI17</f>
        <v>101.29228338938017</v>
      </c>
      <c r="BG17" s="275"/>
      <c r="BH17" s="275"/>
      <c r="BI17" s="275"/>
    </row>
    <row r="18" spans="1:61" s="53" customFormat="1" ht="18.75" x14ac:dyDescent="0.25">
      <c r="A18" s="151" t="s">
        <v>61</v>
      </c>
      <c r="B18" s="14" t="s">
        <v>75</v>
      </c>
      <c r="C18" s="4"/>
      <c r="D18" s="4"/>
      <c r="E18" s="15"/>
      <c r="F18" s="15"/>
      <c r="G18" s="15"/>
      <c r="H18" s="15"/>
      <c r="I18" s="15"/>
      <c r="J18" s="15">
        <v>3</v>
      </c>
      <c r="K18" s="4"/>
      <c r="L18" s="15"/>
      <c r="M18" s="100">
        <v>29</v>
      </c>
      <c r="N18" s="4">
        <f t="shared" si="0"/>
        <v>9.3548387096774182</v>
      </c>
      <c r="O18" s="100">
        <v>35</v>
      </c>
      <c r="P18" s="4">
        <f t="shared" si="1"/>
        <v>9.4594594594594597</v>
      </c>
      <c r="Q18" s="6">
        <v>0</v>
      </c>
      <c r="R18" s="4">
        <f t="shared" si="2"/>
        <v>0</v>
      </c>
      <c r="S18" s="100">
        <v>21</v>
      </c>
      <c r="T18" s="4">
        <f t="shared" si="3"/>
        <v>10</v>
      </c>
      <c r="U18" s="6">
        <v>34</v>
      </c>
      <c r="V18" s="4">
        <f t="shared" si="4"/>
        <v>8.717948717948719</v>
      </c>
      <c r="W18" s="6">
        <v>0</v>
      </c>
      <c r="X18" s="4">
        <f t="shared" si="5"/>
        <v>0</v>
      </c>
      <c r="Y18" s="6">
        <v>0</v>
      </c>
      <c r="Z18" s="4">
        <f t="shared" si="6"/>
        <v>0</v>
      </c>
      <c r="AA18" s="4">
        <v>0</v>
      </c>
      <c r="AB18" s="4">
        <f t="shared" si="7"/>
        <v>0</v>
      </c>
      <c r="AC18" s="6">
        <v>0</v>
      </c>
      <c r="AD18" s="4">
        <f t="shared" si="8"/>
        <v>0</v>
      </c>
      <c r="AE18" s="6">
        <v>0</v>
      </c>
      <c r="AF18" s="4">
        <f t="shared" si="9"/>
        <v>0</v>
      </c>
      <c r="AG18" s="6">
        <v>0</v>
      </c>
      <c r="AH18" s="4">
        <f t="shared" si="10"/>
        <v>0</v>
      </c>
      <c r="AI18" s="15">
        <v>5</v>
      </c>
      <c r="AJ18" s="99">
        <v>57</v>
      </c>
      <c r="AK18" s="98">
        <v>84</v>
      </c>
      <c r="AL18" s="4"/>
      <c r="AM18" s="4"/>
      <c r="AN18" s="4"/>
      <c r="AO18" s="4"/>
      <c r="AP18" s="4"/>
      <c r="AQ18" s="4">
        <v>91</v>
      </c>
      <c r="AR18" s="4"/>
      <c r="AS18" s="4">
        <v>76</v>
      </c>
      <c r="AT18" s="4"/>
      <c r="AU18" s="4">
        <f t="shared" si="11"/>
        <v>10.26</v>
      </c>
      <c r="AV18" s="4">
        <f t="shared" si="12"/>
        <v>15.120000000000001</v>
      </c>
      <c r="AW18" s="4">
        <f t="shared" si="13"/>
        <v>0</v>
      </c>
      <c r="AX18" s="4">
        <f t="shared" si="14"/>
        <v>0</v>
      </c>
      <c r="AY18" s="4">
        <f t="shared" si="15"/>
        <v>0</v>
      </c>
      <c r="AZ18" s="4">
        <f t="shared" si="16"/>
        <v>0</v>
      </c>
      <c r="BA18" s="4">
        <f t="shared" si="17"/>
        <v>0</v>
      </c>
      <c r="BB18" s="4">
        <f t="shared" si="18"/>
        <v>16.38</v>
      </c>
      <c r="BC18" s="4">
        <f t="shared" si="19"/>
        <v>0</v>
      </c>
      <c r="BD18" s="4">
        <f t="shared" si="20"/>
        <v>13.68</v>
      </c>
      <c r="BE18" s="25">
        <f t="shared" si="21"/>
        <v>0</v>
      </c>
      <c r="BF18" s="205">
        <f>SUM(AU18:BE18)+SUM(C18:L18)+N18+P18+R18+T18+V18+X18+Z18+AB18+AD18+AF18+AH18+AI18</f>
        <v>100.9722468870856</v>
      </c>
      <c r="BG18" s="275"/>
      <c r="BH18" s="275"/>
      <c r="BI18" s="275"/>
    </row>
    <row r="19" spans="1:61" s="53" customFormat="1" ht="18.75" x14ac:dyDescent="0.25">
      <c r="A19" s="151">
        <v>9849</v>
      </c>
      <c r="B19" s="14" t="s">
        <v>75</v>
      </c>
      <c r="C19" s="4">
        <v>0.5</v>
      </c>
      <c r="D19" s="4">
        <v>1</v>
      </c>
      <c r="E19" s="4"/>
      <c r="F19" s="4">
        <v>4</v>
      </c>
      <c r="G19" s="4"/>
      <c r="H19" s="4"/>
      <c r="I19" s="4"/>
      <c r="J19" s="4"/>
      <c r="K19" s="4"/>
      <c r="L19" s="4">
        <v>1</v>
      </c>
      <c r="M19" s="100">
        <v>28</v>
      </c>
      <c r="N19" s="4">
        <f t="shared" si="0"/>
        <v>9.0322580645161281</v>
      </c>
      <c r="O19" s="100">
        <v>35</v>
      </c>
      <c r="P19" s="4">
        <f t="shared" si="1"/>
        <v>9.4594594594594597</v>
      </c>
      <c r="Q19" s="6">
        <v>0</v>
      </c>
      <c r="R19" s="4">
        <f t="shared" si="2"/>
        <v>0</v>
      </c>
      <c r="S19" s="100">
        <v>16</v>
      </c>
      <c r="T19" s="4">
        <f t="shared" si="3"/>
        <v>7.6190476190476186</v>
      </c>
      <c r="U19" s="6">
        <v>34</v>
      </c>
      <c r="V19" s="4">
        <f t="shared" si="4"/>
        <v>8.717948717948719</v>
      </c>
      <c r="W19" s="6">
        <v>0</v>
      </c>
      <c r="X19" s="4">
        <f t="shared" si="5"/>
        <v>0</v>
      </c>
      <c r="Y19" s="6">
        <v>0</v>
      </c>
      <c r="Z19" s="4">
        <f t="shared" si="6"/>
        <v>0</v>
      </c>
      <c r="AA19" s="4">
        <v>0</v>
      </c>
      <c r="AB19" s="4">
        <f t="shared" si="7"/>
        <v>0</v>
      </c>
      <c r="AC19" s="6">
        <v>0</v>
      </c>
      <c r="AD19" s="4">
        <f t="shared" si="8"/>
        <v>0</v>
      </c>
      <c r="AE19" s="6">
        <v>0</v>
      </c>
      <c r="AF19" s="4">
        <f t="shared" si="9"/>
        <v>0</v>
      </c>
      <c r="AG19" s="6">
        <v>0</v>
      </c>
      <c r="AH19" s="4">
        <f t="shared" si="10"/>
        <v>0</v>
      </c>
      <c r="AI19" s="15">
        <v>4.7</v>
      </c>
      <c r="AJ19" s="99">
        <v>66</v>
      </c>
      <c r="AK19" s="98">
        <v>66</v>
      </c>
      <c r="AL19" s="4"/>
      <c r="AM19" s="4"/>
      <c r="AN19" s="4"/>
      <c r="AO19" s="4"/>
      <c r="AP19" s="4"/>
      <c r="AQ19" s="4">
        <v>100</v>
      </c>
      <c r="AR19" s="4"/>
      <c r="AS19" s="4">
        <v>70</v>
      </c>
      <c r="AT19" s="4"/>
      <c r="AU19" s="4">
        <f t="shared" si="11"/>
        <v>11.879999999999999</v>
      </c>
      <c r="AV19" s="4">
        <f t="shared" si="12"/>
        <v>11.879999999999999</v>
      </c>
      <c r="AW19" s="4">
        <f t="shared" si="13"/>
        <v>0</v>
      </c>
      <c r="AX19" s="4">
        <f t="shared" si="14"/>
        <v>0</v>
      </c>
      <c r="AY19" s="4">
        <f t="shared" si="15"/>
        <v>0</v>
      </c>
      <c r="AZ19" s="4">
        <f t="shared" si="16"/>
        <v>0</v>
      </c>
      <c r="BA19" s="4">
        <f t="shared" si="17"/>
        <v>0</v>
      </c>
      <c r="BB19" s="4">
        <f t="shared" si="18"/>
        <v>18</v>
      </c>
      <c r="BC19" s="4">
        <f t="shared" si="19"/>
        <v>0</v>
      </c>
      <c r="BD19" s="4">
        <f t="shared" si="20"/>
        <v>12.6</v>
      </c>
      <c r="BE19" s="25">
        <f t="shared" si="21"/>
        <v>0</v>
      </c>
      <c r="BF19" s="205">
        <f>SUM(AU19:BE19)+SUM(C19:L19)+N19+P19+R19+T19+V19+X19+Z19+AB19+AD19+AF19+AH19+AI19</f>
        <v>100.38871386097193</v>
      </c>
      <c r="BG19" s="275"/>
      <c r="BH19" s="275"/>
      <c r="BI19" s="275"/>
    </row>
    <row r="20" spans="1:61" s="53" customFormat="1" ht="18.75" x14ac:dyDescent="0.25">
      <c r="A20" s="151">
        <v>6843</v>
      </c>
      <c r="B20" s="14" t="s">
        <v>75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100">
        <v>28</v>
      </c>
      <c r="N20" s="4">
        <f t="shared" si="0"/>
        <v>9.0322580645161281</v>
      </c>
      <c r="O20" s="100">
        <v>36</v>
      </c>
      <c r="P20" s="4">
        <f t="shared" si="1"/>
        <v>9.7297297297297298</v>
      </c>
      <c r="Q20" s="6">
        <v>0</v>
      </c>
      <c r="R20" s="4">
        <f t="shared" si="2"/>
        <v>0</v>
      </c>
      <c r="S20" s="100">
        <v>21</v>
      </c>
      <c r="T20" s="4">
        <f t="shared" si="3"/>
        <v>10</v>
      </c>
      <c r="U20" s="6">
        <v>0</v>
      </c>
      <c r="V20" s="4">
        <f t="shared" si="4"/>
        <v>0</v>
      </c>
      <c r="W20" s="6">
        <v>0</v>
      </c>
      <c r="X20" s="4">
        <f t="shared" si="5"/>
        <v>0</v>
      </c>
      <c r="Y20" s="6">
        <v>0</v>
      </c>
      <c r="Z20" s="4">
        <f t="shared" si="6"/>
        <v>0</v>
      </c>
      <c r="AA20" s="4" t="s">
        <v>30</v>
      </c>
      <c r="AB20" s="4">
        <f t="shared" si="7"/>
        <v>9.7297297297297298</v>
      </c>
      <c r="AC20" s="6">
        <v>0</v>
      </c>
      <c r="AD20" s="4">
        <f t="shared" si="8"/>
        <v>0</v>
      </c>
      <c r="AE20" s="6">
        <v>0</v>
      </c>
      <c r="AF20" s="4">
        <f t="shared" si="9"/>
        <v>0</v>
      </c>
      <c r="AG20" s="6">
        <v>0</v>
      </c>
      <c r="AH20" s="4">
        <f t="shared" si="10"/>
        <v>0</v>
      </c>
      <c r="AI20" s="15">
        <v>4.9000000000000004</v>
      </c>
      <c r="AJ20" s="99">
        <v>48</v>
      </c>
      <c r="AK20" s="98">
        <v>86</v>
      </c>
      <c r="AL20" s="4"/>
      <c r="AM20" s="4"/>
      <c r="AN20" s="4">
        <v>78.5</v>
      </c>
      <c r="AO20" s="4"/>
      <c r="AP20" s="4"/>
      <c r="AQ20" s="4">
        <v>86</v>
      </c>
      <c r="AR20" s="4"/>
      <c r="AS20" s="4"/>
      <c r="AT20" s="4"/>
      <c r="AU20" s="4">
        <f t="shared" si="11"/>
        <v>8.64</v>
      </c>
      <c r="AV20" s="4">
        <f t="shared" si="12"/>
        <v>15.48</v>
      </c>
      <c r="AW20" s="4">
        <f t="shared" si="13"/>
        <v>0</v>
      </c>
      <c r="AX20" s="4">
        <f t="shared" si="14"/>
        <v>0</v>
      </c>
      <c r="AY20" s="4">
        <f t="shared" si="15"/>
        <v>14.129999999999999</v>
      </c>
      <c r="AZ20" s="4">
        <f t="shared" si="16"/>
        <v>0</v>
      </c>
      <c r="BA20" s="4">
        <f t="shared" si="17"/>
        <v>0</v>
      </c>
      <c r="BB20" s="4">
        <f t="shared" si="18"/>
        <v>15.48</v>
      </c>
      <c r="BC20" s="4">
        <f t="shared" si="19"/>
        <v>0</v>
      </c>
      <c r="BD20" s="4">
        <f t="shared" si="20"/>
        <v>0</v>
      </c>
      <c r="BE20" s="25">
        <f t="shared" si="21"/>
        <v>0</v>
      </c>
      <c r="BF20" s="205">
        <f>SUM(AU20:BE20)+SUM(C20:L20)+N20+P20+R20+T20+V20+X20+Z20+AB20+AD20+AF20+AH20+AI20</f>
        <v>97.12171752397559</v>
      </c>
      <c r="BG20" s="275"/>
      <c r="BH20" s="275"/>
      <c r="BI20" s="275"/>
    </row>
    <row r="21" spans="1:61" s="53" customFormat="1" ht="18.75" x14ac:dyDescent="0.25">
      <c r="A21" s="151">
        <v>6157</v>
      </c>
      <c r="B21" s="14" t="s">
        <v>75</v>
      </c>
      <c r="C21" s="4">
        <v>3</v>
      </c>
      <c r="D21" s="4"/>
      <c r="E21" s="4"/>
      <c r="F21" s="4"/>
      <c r="G21" s="4"/>
      <c r="H21" s="4"/>
      <c r="I21" s="4"/>
      <c r="J21" s="4"/>
      <c r="K21" s="4">
        <v>1</v>
      </c>
      <c r="L21" s="4"/>
      <c r="M21" s="100">
        <v>24</v>
      </c>
      <c r="N21" s="4">
        <f t="shared" si="0"/>
        <v>7.741935483870968</v>
      </c>
      <c r="O21" s="100">
        <v>31</v>
      </c>
      <c r="P21" s="4">
        <f t="shared" si="1"/>
        <v>8.378378378378379</v>
      </c>
      <c r="Q21" s="6">
        <v>0</v>
      </c>
      <c r="R21" s="4">
        <f t="shared" si="2"/>
        <v>0</v>
      </c>
      <c r="S21" s="100">
        <v>20</v>
      </c>
      <c r="T21" s="4">
        <f t="shared" si="3"/>
        <v>9.5238095238095237</v>
      </c>
      <c r="U21" s="6">
        <v>39</v>
      </c>
      <c r="V21" s="4">
        <f t="shared" si="4"/>
        <v>10</v>
      </c>
      <c r="W21" s="6">
        <v>0</v>
      </c>
      <c r="X21" s="4">
        <f t="shared" si="5"/>
        <v>0</v>
      </c>
      <c r="Y21" s="6">
        <v>0</v>
      </c>
      <c r="Z21" s="4">
        <f t="shared" si="6"/>
        <v>0</v>
      </c>
      <c r="AA21" s="4">
        <v>0</v>
      </c>
      <c r="AB21" s="4">
        <f t="shared" si="7"/>
        <v>0</v>
      </c>
      <c r="AC21" s="6">
        <v>0</v>
      </c>
      <c r="AD21" s="4">
        <f t="shared" si="8"/>
        <v>0</v>
      </c>
      <c r="AE21" s="6">
        <v>0</v>
      </c>
      <c r="AF21" s="4">
        <f t="shared" si="9"/>
        <v>0</v>
      </c>
      <c r="AG21" s="6">
        <v>0</v>
      </c>
      <c r="AH21" s="4">
        <f t="shared" si="10"/>
        <v>0</v>
      </c>
      <c r="AI21" s="15">
        <v>4.5999999999999996</v>
      </c>
      <c r="AJ21" s="99">
        <v>43</v>
      </c>
      <c r="AK21" s="98">
        <v>88</v>
      </c>
      <c r="AL21" s="4"/>
      <c r="AM21" s="4"/>
      <c r="AN21" s="4"/>
      <c r="AO21" s="4"/>
      <c r="AP21" s="4"/>
      <c r="AQ21" s="4">
        <v>93</v>
      </c>
      <c r="AR21" s="4"/>
      <c r="AS21" s="4">
        <v>68</v>
      </c>
      <c r="AT21" s="4"/>
      <c r="AU21" s="4">
        <f t="shared" si="11"/>
        <v>7.74</v>
      </c>
      <c r="AV21" s="4">
        <f t="shared" si="12"/>
        <v>15.840000000000002</v>
      </c>
      <c r="AW21" s="4">
        <f t="shared" si="13"/>
        <v>0</v>
      </c>
      <c r="AX21" s="4">
        <f t="shared" si="14"/>
        <v>0</v>
      </c>
      <c r="AY21" s="4">
        <f t="shared" si="15"/>
        <v>0</v>
      </c>
      <c r="AZ21" s="4">
        <f t="shared" si="16"/>
        <v>0</v>
      </c>
      <c r="BA21" s="4">
        <f t="shared" si="17"/>
        <v>0</v>
      </c>
      <c r="BB21" s="4">
        <f t="shared" si="18"/>
        <v>16.740000000000002</v>
      </c>
      <c r="BC21" s="4">
        <f t="shared" si="19"/>
        <v>0</v>
      </c>
      <c r="BD21" s="4">
        <f t="shared" si="20"/>
        <v>12.24</v>
      </c>
      <c r="BE21" s="25">
        <f t="shared" si="21"/>
        <v>0</v>
      </c>
      <c r="BF21" s="205">
        <f>SUM(AU21:BE21)+SUM(C21:L21)+N21+P21+R21+T21+V21+X21+Z21+AB21+AD21+AF21+AH21+AI21</f>
        <v>96.804123386058876</v>
      </c>
      <c r="BG21" s="275"/>
      <c r="BH21" s="275"/>
      <c r="BI21" s="275"/>
    </row>
    <row r="22" spans="1:61" s="53" customFormat="1" ht="18.75" x14ac:dyDescent="0.25">
      <c r="A22" s="151">
        <v>1383</v>
      </c>
      <c r="B22" s="14" t="s">
        <v>75</v>
      </c>
      <c r="C22" s="4"/>
      <c r="D22" s="4"/>
      <c r="E22" s="4"/>
      <c r="F22" s="4">
        <v>4</v>
      </c>
      <c r="G22" s="4">
        <v>2.5</v>
      </c>
      <c r="H22" s="4">
        <v>4</v>
      </c>
      <c r="I22" s="4"/>
      <c r="J22" s="4">
        <v>3</v>
      </c>
      <c r="K22" s="4">
        <v>1</v>
      </c>
      <c r="L22" s="4"/>
      <c r="M22" s="100">
        <v>23</v>
      </c>
      <c r="N22" s="4">
        <f t="shared" si="0"/>
        <v>7.4193548387096779</v>
      </c>
      <c r="O22" s="100">
        <v>34</v>
      </c>
      <c r="P22" s="4">
        <f t="shared" si="1"/>
        <v>9.1891891891891895</v>
      </c>
      <c r="Q22" s="6">
        <v>0</v>
      </c>
      <c r="R22" s="4">
        <f t="shared" si="2"/>
        <v>0</v>
      </c>
      <c r="S22" s="100">
        <v>19</v>
      </c>
      <c r="T22" s="4">
        <f t="shared" si="3"/>
        <v>9.0476190476190474</v>
      </c>
      <c r="U22" s="6">
        <v>29</v>
      </c>
      <c r="V22" s="4">
        <f t="shared" si="4"/>
        <v>7.4358974358974361</v>
      </c>
      <c r="W22" s="6">
        <v>0</v>
      </c>
      <c r="X22" s="4">
        <f t="shared" si="5"/>
        <v>0</v>
      </c>
      <c r="Y22" s="6">
        <v>0</v>
      </c>
      <c r="Z22" s="4">
        <f t="shared" si="6"/>
        <v>0</v>
      </c>
      <c r="AA22" s="4">
        <v>0</v>
      </c>
      <c r="AB22" s="4">
        <f t="shared" si="7"/>
        <v>0</v>
      </c>
      <c r="AC22" s="6">
        <v>0</v>
      </c>
      <c r="AD22" s="4">
        <f t="shared" si="8"/>
        <v>0</v>
      </c>
      <c r="AE22" s="6">
        <v>0</v>
      </c>
      <c r="AF22" s="4">
        <f t="shared" si="9"/>
        <v>0</v>
      </c>
      <c r="AG22" s="6">
        <v>0</v>
      </c>
      <c r="AH22" s="4">
        <f t="shared" si="10"/>
        <v>0</v>
      </c>
      <c r="AI22" s="15">
        <v>4.5</v>
      </c>
      <c r="AJ22" s="99">
        <v>35</v>
      </c>
      <c r="AK22" s="98">
        <v>72</v>
      </c>
      <c r="AL22" s="4"/>
      <c r="AM22" s="4"/>
      <c r="AN22" s="4"/>
      <c r="AO22" s="4"/>
      <c r="AP22" s="4"/>
      <c r="AQ22" s="4">
        <v>100</v>
      </c>
      <c r="AR22" s="4"/>
      <c r="AS22" s="4">
        <v>39</v>
      </c>
      <c r="AT22" s="4"/>
      <c r="AU22" s="4">
        <f t="shared" si="11"/>
        <v>6.3</v>
      </c>
      <c r="AV22" s="4">
        <f t="shared" si="12"/>
        <v>12.96</v>
      </c>
      <c r="AW22" s="4">
        <f t="shared" si="13"/>
        <v>0</v>
      </c>
      <c r="AX22" s="4">
        <f t="shared" si="14"/>
        <v>0</v>
      </c>
      <c r="AY22" s="4">
        <f t="shared" si="15"/>
        <v>0</v>
      </c>
      <c r="AZ22" s="4">
        <f t="shared" si="16"/>
        <v>0</v>
      </c>
      <c r="BA22" s="4">
        <f t="shared" si="17"/>
        <v>0</v>
      </c>
      <c r="BB22" s="4">
        <f t="shared" si="18"/>
        <v>18</v>
      </c>
      <c r="BC22" s="4">
        <f t="shared" si="19"/>
        <v>0</v>
      </c>
      <c r="BD22" s="4">
        <f t="shared" si="20"/>
        <v>7.02</v>
      </c>
      <c r="BE22" s="25">
        <f t="shared" si="21"/>
        <v>0</v>
      </c>
      <c r="BF22" s="205">
        <f>SUM(AU22:BE22)+SUM(C22:L22)+N22+P22+R22+T22+V22+X22+Z22+AB22+AD22+AF22+AH22+AI22</f>
        <v>96.372060511415356</v>
      </c>
      <c r="BG22" s="275"/>
      <c r="BH22" s="275"/>
      <c r="BI22" s="275"/>
    </row>
    <row r="23" spans="1:61" s="53" customFormat="1" ht="18.75" x14ac:dyDescent="0.25">
      <c r="A23" s="151">
        <v>7804</v>
      </c>
      <c r="B23" s="14" t="s">
        <v>75</v>
      </c>
      <c r="C23" s="4"/>
      <c r="D23" s="4">
        <v>1</v>
      </c>
      <c r="E23" s="4"/>
      <c r="F23" s="4">
        <v>4</v>
      </c>
      <c r="G23" s="4"/>
      <c r="H23" s="4"/>
      <c r="I23" s="4"/>
      <c r="J23" s="4"/>
      <c r="K23" s="4">
        <v>1</v>
      </c>
      <c r="L23" s="4"/>
      <c r="M23" s="100">
        <v>26</v>
      </c>
      <c r="N23" s="4">
        <f t="shared" si="0"/>
        <v>8.387096774193548</v>
      </c>
      <c r="O23" s="100">
        <v>28</v>
      </c>
      <c r="P23" s="4">
        <f t="shared" si="1"/>
        <v>7.5675675675675684</v>
      </c>
      <c r="Q23" s="6">
        <v>60</v>
      </c>
      <c r="R23" s="4">
        <f t="shared" si="2"/>
        <v>8.8235294117647065</v>
      </c>
      <c r="S23" s="6">
        <v>0</v>
      </c>
      <c r="T23" s="4">
        <f t="shared" si="3"/>
        <v>0</v>
      </c>
      <c r="U23" s="6">
        <v>36</v>
      </c>
      <c r="V23" s="4">
        <f t="shared" si="4"/>
        <v>9.2307692307692317</v>
      </c>
      <c r="W23" s="6">
        <v>0</v>
      </c>
      <c r="X23" s="4">
        <f t="shared" si="5"/>
        <v>0</v>
      </c>
      <c r="Y23" s="6">
        <v>0</v>
      </c>
      <c r="Z23" s="4">
        <f t="shared" si="6"/>
        <v>0</v>
      </c>
      <c r="AA23" s="4">
        <v>0</v>
      </c>
      <c r="AB23" s="4">
        <f t="shared" si="7"/>
        <v>0</v>
      </c>
      <c r="AC23" s="6">
        <v>0</v>
      </c>
      <c r="AD23" s="4">
        <f t="shared" si="8"/>
        <v>0</v>
      </c>
      <c r="AE23" s="6">
        <v>0</v>
      </c>
      <c r="AF23" s="4">
        <f t="shared" si="9"/>
        <v>0</v>
      </c>
      <c r="AG23" s="6">
        <v>0</v>
      </c>
      <c r="AH23" s="4">
        <f t="shared" si="10"/>
        <v>0</v>
      </c>
      <c r="AI23" s="305">
        <v>4.9000000000000004</v>
      </c>
      <c r="AJ23" s="99">
        <v>64</v>
      </c>
      <c r="AK23" s="98">
        <v>78</v>
      </c>
      <c r="AL23" s="4">
        <v>71</v>
      </c>
      <c r="AM23" s="4"/>
      <c r="AN23" s="4"/>
      <c r="AO23" s="4"/>
      <c r="AP23" s="4"/>
      <c r="AQ23" s="4"/>
      <c r="AR23" s="4"/>
      <c r="AS23" s="4">
        <v>70</v>
      </c>
      <c r="AT23" s="4"/>
      <c r="AU23" s="4">
        <f t="shared" si="11"/>
        <v>11.520000000000001</v>
      </c>
      <c r="AV23" s="4">
        <f t="shared" si="12"/>
        <v>14.04</v>
      </c>
      <c r="AW23" s="4">
        <f t="shared" si="13"/>
        <v>12.78</v>
      </c>
      <c r="AX23" s="4">
        <f t="shared" si="14"/>
        <v>0</v>
      </c>
      <c r="AY23" s="4">
        <f t="shared" si="15"/>
        <v>0</v>
      </c>
      <c r="AZ23" s="4">
        <f t="shared" si="16"/>
        <v>0</v>
      </c>
      <c r="BA23" s="4">
        <f t="shared" si="17"/>
        <v>0</v>
      </c>
      <c r="BB23" s="4">
        <f t="shared" si="18"/>
        <v>0</v>
      </c>
      <c r="BC23" s="4">
        <f t="shared" si="19"/>
        <v>0</v>
      </c>
      <c r="BD23" s="4">
        <f t="shared" si="20"/>
        <v>12.6</v>
      </c>
      <c r="BE23" s="25">
        <f t="shared" si="21"/>
        <v>0</v>
      </c>
      <c r="BF23" s="205">
        <f>SUM(AU23:BE23)+SUM(C23:L23)+N23+P23+R23+T23+V23+X23+Z23+AB23+AD23+AF23+AH23+AI23</f>
        <v>95.848962984295056</v>
      </c>
      <c r="BG23" s="275"/>
      <c r="BH23" s="275"/>
      <c r="BI23" s="275"/>
    </row>
    <row r="24" spans="1:61" s="53" customFormat="1" ht="18.75" x14ac:dyDescent="0.25">
      <c r="A24" s="151">
        <v>6028</v>
      </c>
      <c r="B24" s="14" t="s">
        <v>75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100">
        <v>27</v>
      </c>
      <c r="N24" s="4">
        <f t="shared" si="0"/>
        <v>8.7096774193548381</v>
      </c>
      <c r="O24" s="100">
        <v>33</v>
      </c>
      <c r="P24" s="4">
        <f t="shared" si="1"/>
        <v>8.9189189189189193</v>
      </c>
      <c r="Q24" s="6">
        <v>0</v>
      </c>
      <c r="R24" s="4">
        <f t="shared" si="2"/>
        <v>0</v>
      </c>
      <c r="S24" s="100">
        <v>21</v>
      </c>
      <c r="T24" s="4">
        <f t="shared" si="3"/>
        <v>10</v>
      </c>
      <c r="U24" s="6">
        <v>29</v>
      </c>
      <c r="V24" s="4">
        <f t="shared" si="4"/>
        <v>7.4358974358974361</v>
      </c>
      <c r="W24" s="6">
        <v>0</v>
      </c>
      <c r="X24" s="4">
        <f t="shared" si="5"/>
        <v>0</v>
      </c>
      <c r="Y24" s="6">
        <v>0</v>
      </c>
      <c r="Z24" s="4">
        <f t="shared" si="6"/>
        <v>0</v>
      </c>
      <c r="AA24" s="4">
        <v>0</v>
      </c>
      <c r="AB24" s="4">
        <f t="shared" si="7"/>
        <v>0</v>
      </c>
      <c r="AC24" s="6">
        <v>0</v>
      </c>
      <c r="AD24" s="4">
        <f t="shared" si="8"/>
        <v>0</v>
      </c>
      <c r="AE24" s="6">
        <v>0</v>
      </c>
      <c r="AF24" s="4">
        <f t="shared" si="9"/>
        <v>0</v>
      </c>
      <c r="AG24" s="6">
        <v>0</v>
      </c>
      <c r="AH24" s="4">
        <f t="shared" si="10"/>
        <v>0</v>
      </c>
      <c r="AI24" s="304">
        <v>4.8</v>
      </c>
      <c r="AJ24" s="99">
        <v>69</v>
      </c>
      <c r="AK24" s="98">
        <v>66</v>
      </c>
      <c r="AL24" s="26"/>
      <c r="AM24" s="26"/>
      <c r="AN24" s="26"/>
      <c r="AO24" s="26"/>
      <c r="AP24" s="26"/>
      <c r="AQ24" s="4">
        <v>100</v>
      </c>
      <c r="AR24" s="4"/>
      <c r="AS24" s="4">
        <v>74</v>
      </c>
      <c r="AT24" s="26"/>
      <c r="AU24" s="4">
        <f t="shared" si="11"/>
        <v>12.420000000000002</v>
      </c>
      <c r="AV24" s="4">
        <f t="shared" si="12"/>
        <v>11.879999999999999</v>
      </c>
      <c r="AW24" s="4">
        <f t="shared" si="13"/>
        <v>0</v>
      </c>
      <c r="AX24" s="4">
        <f t="shared" si="14"/>
        <v>0</v>
      </c>
      <c r="AY24" s="4">
        <f t="shared" si="15"/>
        <v>0</v>
      </c>
      <c r="AZ24" s="4">
        <f t="shared" si="16"/>
        <v>0</v>
      </c>
      <c r="BA24" s="4">
        <f t="shared" si="17"/>
        <v>0</v>
      </c>
      <c r="BB24" s="4">
        <f t="shared" si="18"/>
        <v>18</v>
      </c>
      <c r="BC24" s="4">
        <f t="shared" si="19"/>
        <v>0</v>
      </c>
      <c r="BD24" s="4">
        <f t="shared" si="20"/>
        <v>13.32</v>
      </c>
      <c r="BE24" s="25">
        <f t="shared" si="21"/>
        <v>0</v>
      </c>
      <c r="BF24" s="205">
        <f>SUM(AU24:BE24)+SUM(C24:L24)+N24+P24+R24+T24+V24+X24+Z24+AB24+AD24+AF24+AH24+AI24</f>
        <v>95.484493774171185</v>
      </c>
      <c r="BG24" s="275"/>
      <c r="BH24" s="275"/>
      <c r="BI24" s="275"/>
    </row>
    <row r="25" spans="1:61" s="53" customFormat="1" ht="18.75" x14ac:dyDescent="0.25">
      <c r="A25" s="282">
        <v>5902</v>
      </c>
      <c r="B25" s="14" t="s">
        <v>75</v>
      </c>
      <c r="C25" s="4"/>
      <c r="D25" s="4"/>
      <c r="E25" s="15"/>
      <c r="F25" s="15"/>
      <c r="G25" s="15"/>
      <c r="H25" s="15"/>
      <c r="I25" s="15"/>
      <c r="J25" s="15"/>
      <c r="K25" s="4"/>
      <c r="L25" s="15"/>
      <c r="M25" s="6">
        <v>27</v>
      </c>
      <c r="N25" s="4">
        <f t="shared" si="0"/>
        <v>8.7096774193548381</v>
      </c>
      <c r="O25" s="6">
        <v>36</v>
      </c>
      <c r="P25" s="4">
        <f t="shared" si="1"/>
        <v>9.7297297297297298</v>
      </c>
      <c r="Q25" s="6">
        <v>64</v>
      </c>
      <c r="R25" s="4">
        <f t="shared" si="2"/>
        <v>9.4117647058823533</v>
      </c>
      <c r="S25" s="6">
        <v>0</v>
      </c>
      <c r="T25" s="4">
        <f t="shared" si="3"/>
        <v>0</v>
      </c>
      <c r="U25" s="6">
        <v>34</v>
      </c>
      <c r="V25" s="4">
        <f t="shared" si="4"/>
        <v>8.717948717948719</v>
      </c>
      <c r="W25" s="6">
        <v>0</v>
      </c>
      <c r="X25" s="4">
        <f t="shared" si="5"/>
        <v>0</v>
      </c>
      <c r="Y25" s="6">
        <v>0</v>
      </c>
      <c r="Z25" s="4">
        <f t="shared" si="6"/>
        <v>0</v>
      </c>
      <c r="AA25" s="4">
        <v>0</v>
      </c>
      <c r="AB25" s="4">
        <f t="shared" si="7"/>
        <v>0</v>
      </c>
      <c r="AC25" s="6">
        <v>0</v>
      </c>
      <c r="AD25" s="4">
        <f t="shared" si="8"/>
        <v>0</v>
      </c>
      <c r="AE25" s="6">
        <v>0</v>
      </c>
      <c r="AF25" s="4">
        <f t="shared" si="9"/>
        <v>0</v>
      </c>
      <c r="AG25" s="6">
        <v>0</v>
      </c>
      <c r="AH25" s="4">
        <f t="shared" si="10"/>
        <v>0</v>
      </c>
      <c r="AI25" s="15">
        <v>5</v>
      </c>
      <c r="AJ25" s="4">
        <v>59</v>
      </c>
      <c r="AK25" s="49">
        <v>79</v>
      </c>
      <c r="AL25" s="4">
        <v>80</v>
      </c>
      <c r="AM25" s="4"/>
      <c r="AN25" s="4"/>
      <c r="AO25" s="4"/>
      <c r="AP25" s="4"/>
      <c r="AQ25" s="4"/>
      <c r="AR25" s="4"/>
      <c r="AS25" s="4">
        <v>56.5</v>
      </c>
      <c r="AT25" s="4"/>
      <c r="AU25" s="4">
        <f t="shared" si="11"/>
        <v>10.620000000000001</v>
      </c>
      <c r="AV25" s="4">
        <f t="shared" si="12"/>
        <v>14.22</v>
      </c>
      <c r="AW25" s="4">
        <f t="shared" si="13"/>
        <v>14.4</v>
      </c>
      <c r="AX25" s="4">
        <f t="shared" si="14"/>
        <v>0</v>
      </c>
      <c r="AY25" s="4">
        <f t="shared" si="15"/>
        <v>0</v>
      </c>
      <c r="AZ25" s="4">
        <f t="shared" si="16"/>
        <v>0</v>
      </c>
      <c r="BA25" s="4">
        <f t="shared" si="17"/>
        <v>0</v>
      </c>
      <c r="BB25" s="4">
        <f t="shared" si="18"/>
        <v>0</v>
      </c>
      <c r="BC25" s="4">
        <f t="shared" si="19"/>
        <v>0</v>
      </c>
      <c r="BD25" s="4">
        <f t="shared" si="20"/>
        <v>10.170000000000002</v>
      </c>
      <c r="BE25" s="25">
        <f t="shared" si="21"/>
        <v>0</v>
      </c>
      <c r="BF25" s="205">
        <f>SUM(AU25:BE25)+SUM(C25:L25)+N25+P25+R25+T25+V25+X25+Z25+AB25+AD25+AF25+AH25+AI25</f>
        <v>90.979120572915633</v>
      </c>
      <c r="BG25" s="275"/>
      <c r="BH25" s="275"/>
      <c r="BI25" s="275"/>
    </row>
    <row r="26" spans="1:61" s="53" customFormat="1" ht="18.75" x14ac:dyDescent="0.25">
      <c r="A26" s="151">
        <v>2111</v>
      </c>
      <c r="B26" s="14" t="s">
        <v>75</v>
      </c>
      <c r="C26" s="4">
        <v>0.5</v>
      </c>
      <c r="D26" s="4">
        <v>2</v>
      </c>
      <c r="E26" s="4">
        <v>2</v>
      </c>
      <c r="F26" s="4"/>
      <c r="G26" s="4"/>
      <c r="H26" s="4"/>
      <c r="I26" s="4"/>
      <c r="J26" s="4">
        <v>3</v>
      </c>
      <c r="K26" s="4"/>
      <c r="L26" s="4"/>
      <c r="M26" s="100">
        <v>23</v>
      </c>
      <c r="N26" s="4">
        <f t="shared" si="0"/>
        <v>7.4193548387096779</v>
      </c>
      <c r="O26" s="100">
        <v>34</v>
      </c>
      <c r="P26" s="4">
        <f t="shared" si="1"/>
        <v>9.1891891891891895</v>
      </c>
      <c r="Q26" s="6">
        <v>58</v>
      </c>
      <c r="R26" s="4">
        <f t="shared" si="2"/>
        <v>8.5294117647058822</v>
      </c>
      <c r="S26" s="100">
        <v>20</v>
      </c>
      <c r="T26" s="4">
        <f t="shared" si="3"/>
        <v>9.5238095238095237</v>
      </c>
      <c r="U26" s="6">
        <v>0</v>
      </c>
      <c r="V26" s="4">
        <f t="shared" si="4"/>
        <v>0</v>
      </c>
      <c r="W26" s="6">
        <v>0</v>
      </c>
      <c r="X26" s="4">
        <f t="shared" si="5"/>
        <v>0</v>
      </c>
      <c r="Y26" s="6">
        <v>0</v>
      </c>
      <c r="Z26" s="4">
        <f t="shared" si="6"/>
        <v>0</v>
      </c>
      <c r="AA26" s="4">
        <v>0</v>
      </c>
      <c r="AB26" s="4">
        <f t="shared" si="7"/>
        <v>0</v>
      </c>
      <c r="AC26" s="6">
        <v>0</v>
      </c>
      <c r="AD26" s="4">
        <f t="shared" si="8"/>
        <v>0</v>
      </c>
      <c r="AE26" s="6">
        <v>0</v>
      </c>
      <c r="AF26" s="4">
        <f t="shared" si="9"/>
        <v>0</v>
      </c>
      <c r="AG26" s="6">
        <v>0</v>
      </c>
      <c r="AH26" s="4">
        <f t="shared" si="10"/>
        <v>0</v>
      </c>
      <c r="AI26" s="121">
        <v>4.7</v>
      </c>
      <c r="AJ26" s="101">
        <v>58</v>
      </c>
      <c r="AK26" s="102">
        <v>80</v>
      </c>
      <c r="AL26" s="6"/>
      <c r="AM26" s="6"/>
      <c r="AN26" s="14"/>
      <c r="AO26" s="6"/>
      <c r="AP26" s="6"/>
      <c r="AQ26" s="6">
        <v>75</v>
      </c>
      <c r="AR26" s="6"/>
      <c r="AS26" s="6">
        <v>27</v>
      </c>
      <c r="AT26" s="6"/>
      <c r="AU26" s="4">
        <f t="shared" si="11"/>
        <v>10.44</v>
      </c>
      <c r="AV26" s="4">
        <f t="shared" si="12"/>
        <v>14.4</v>
      </c>
      <c r="AW26" s="4">
        <f t="shared" si="13"/>
        <v>0</v>
      </c>
      <c r="AX26" s="4">
        <f t="shared" si="14"/>
        <v>0</v>
      </c>
      <c r="AY26" s="4">
        <f t="shared" si="15"/>
        <v>0</v>
      </c>
      <c r="AZ26" s="4">
        <f t="shared" si="16"/>
        <v>0</v>
      </c>
      <c r="BA26" s="4">
        <f t="shared" si="17"/>
        <v>0</v>
      </c>
      <c r="BB26" s="4">
        <f t="shared" si="18"/>
        <v>13.5</v>
      </c>
      <c r="BC26" s="4">
        <f t="shared" si="19"/>
        <v>0</v>
      </c>
      <c r="BD26" s="4">
        <f t="shared" si="20"/>
        <v>4.8600000000000003</v>
      </c>
      <c r="BE26" s="25">
        <f t="shared" si="21"/>
        <v>0</v>
      </c>
      <c r="BF26" s="205">
        <f>SUM(AU26:BE26)+SUM(C26:L26)+N26+P26+R26+T26+V26+X26+Z26+AB26+AD26+AF26+AH26+AI26</f>
        <v>90.061765316414281</v>
      </c>
      <c r="BG26" s="275"/>
      <c r="BH26" s="275"/>
      <c r="BI26" s="275"/>
    </row>
    <row r="27" spans="1:61" s="53" customFormat="1" ht="18.75" x14ac:dyDescent="0.25">
      <c r="A27" s="151">
        <v>1136</v>
      </c>
      <c r="B27" s="14" t="s">
        <v>75</v>
      </c>
      <c r="C27" s="4">
        <v>0.5</v>
      </c>
      <c r="D27" s="4"/>
      <c r="E27" s="4"/>
      <c r="F27" s="4">
        <v>4</v>
      </c>
      <c r="G27" s="4">
        <v>1</v>
      </c>
      <c r="H27" s="4"/>
      <c r="I27" s="4"/>
      <c r="J27" s="4">
        <v>3</v>
      </c>
      <c r="K27" s="4"/>
      <c r="L27" s="4"/>
      <c r="M27" s="100">
        <v>19</v>
      </c>
      <c r="N27" s="4">
        <f t="shared" si="0"/>
        <v>6.129032258064516</v>
      </c>
      <c r="O27" s="100">
        <v>34</v>
      </c>
      <c r="P27" s="4">
        <f t="shared" si="1"/>
        <v>9.1891891891891895</v>
      </c>
      <c r="Q27" s="6">
        <v>49</v>
      </c>
      <c r="R27" s="4">
        <f t="shared" si="2"/>
        <v>7.2058823529411766</v>
      </c>
      <c r="S27" s="100">
        <v>17</v>
      </c>
      <c r="T27" s="4">
        <f t="shared" si="3"/>
        <v>8.0952380952380949</v>
      </c>
      <c r="U27" s="6">
        <v>0</v>
      </c>
      <c r="V27" s="4">
        <f t="shared" si="4"/>
        <v>0</v>
      </c>
      <c r="W27" s="6">
        <v>0</v>
      </c>
      <c r="X27" s="4">
        <f t="shared" si="5"/>
        <v>0</v>
      </c>
      <c r="Y27" s="6">
        <v>0</v>
      </c>
      <c r="Z27" s="4">
        <f t="shared" si="6"/>
        <v>0</v>
      </c>
      <c r="AA27" s="4">
        <v>0</v>
      </c>
      <c r="AB27" s="4">
        <f t="shared" si="7"/>
        <v>0</v>
      </c>
      <c r="AC27" s="6">
        <v>0</v>
      </c>
      <c r="AD27" s="4">
        <f t="shared" si="8"/>
        <v>0</v>
      </c>
      <c r="AE27" s="6">
        <v>0</v>
      </c>
      <c r="AF27" s="4">
        <f t="shared" si="9"/>
        <v>0</v>
      </c>
      <c r="AG27" s="6">
        <v>0</v>
      </c>
      <c r="AH27" s="4">
        <f t="shared" si="10"/>
        <v>0</v>
      </c>
      <c r="AI27" s="4">
        <v>4.5</v>
      </c>
      <c r="AJ27" s="99">
        <v>28</v>
      </c>
      <c r="AK27" s="98">
        <v>56</v>
      </c>
      <c r="AL27" s="4">
        <v>72</v>
      </c>
      <c r="AM27" s="4"/>
      <c r="AN27" s="4"/>
      <c r="AO27" s="4"/>
      <c r="AP27" s="4"/>
      <c r="AQ27" s="4">
        <v>100</v>
      </c>
      <c r="AR27" s="4"/>
      <c r="AS27" s="4"/>
      <c r="AT27" s="4"/>
      <c r="AU27" s="4">
        <f t="shared" si="11"/>
        <v>5.04</v>
      </c>
      <c r="AV27" s="4">
        <f t="shared" si="12"/>
        <v>10.08</v>
      </c>
      <c r="AW27" s="4">
        <f t="shared" si="13"/>
        <v>12.96</v>
      </c>
      <c r="AX27" s="4">
        <f t="shared" si="14"/>
        <v>0</v>
      </c>
      <c r="AY27" s="4">
        <f t="shared" si="15"/>
        <v>0</v>
      </c>
      <c r="AZ27" s="4">
        <f t="shared" si="16"/>
        <v>0</v>
      </c>
      <c r="BA27" s="4">
        <f t="shared" si="17"/>
        <v>0</v>
      </c>
      <c r="BB27" s="4">
        <f t="shared" si="18"/>
        <v>18</v>
      </c>
      <c r="BC27" s="4">
        <f t="shared" si="19"/>
        <v>0</v>
      </c>
      <c r="BD27" s="4">
        <f t="shared" si="20"/>
        <v>0</v>
      </c>
      <c r="BE27" s="25">
        <f t="shared" si="21"/>
        <v>0</v>
      </c>
      <c r="BF27" s="205">
        <f>SUM(AU27:BE27)+SUM(C27:L27)+N27+P27+R27+T27+V27+X27+Z27+AB27+AD27+AF27+AH27+AI27</f>
        <v>89.69934189543298</v>
      </c>
      <c r="BG27" s="275"/>
      <c r="BH27" s="275"/>
      <c r="BI27" s="275"/>
    </row>
    <row r="28" spans="1:61" s="53" customFormat="1" ht="18.75" x14ac:dyDescent="0.25">
      <c r="A28" s="151">
        <v>5039</v>
      </c>
      <c r="B28" s="14" t="s">
        <v>75</v>
      </c>
      <c r="C28" s="4"/>
      <c r="D28" s="4"/>
      <c r="E28" s="4"/>
      <c r="F28" s="4"/>
      <c r="G28" s="4"/>
      <c r="H28" s="4"/>
      <c r="I28" s="4"/>
      <c r="J28" s="4">
        <v>3</v>
      </c>
      <c r="K28" s="4"/>
      <c r="L28" s="4"/>
      <c r="M28" s="100">
        <v>25</v>
      </c>
      <c r="N28" s="4">
        <f t="shared" si="0"/>
        <v>8.064516129032258</v>
      </c>
      <c r="O28" s="100">
        <v>33</v>
      </c>
      <c r="P28" s="4">
        <f t="shared" si="1"/>
        <v>8.9189189189189193</v>
      </c>
      <c r="Q28" s="6">
        <v>0</v>
      </c>
      <c r="R28" s="4">
        <f t="shared" si="2"/>
        <v>0</v>
      </c>
      <c r="S28" s="100">
        <v>20</v>
      </c>
      <c r="T28" s="4">
        <f t="shared" si="3"/>
        <v>9.5238095238095237</v>
      </c>
      <c r="U28" s="6">
        <v>27</v>
      </c>
      <c r="V28" s="4">
        <f t="shared" si="4"/>
        <v>6.9230769230769234</v>
      </c>
      <c r="W28" s="6">
        <v>0</v>
      </c>
      <c r="X28" s="4">
        <f t="shared" si="5"/>
        <v>0</v>
      </c>
      <c r="Y28" s="6">
        <v>0</v>
      </c>
      <c r="Z28" s="4">
        <f t="shared" si="6"/>
        <v>0</v>
      </c>
      <c r="AA28" s="4">
        <v>0</v>
      </c>
      <c r="AB28" s="4">
        <f t="shared" si="7"/>
        <v>0</v>
      </c>
      <c r="AC28" s="6">
        <v>0</v>
      </c>
      <c r="AD28" s="4">
        <f t="shared" si="8"/>
        <v>0</v>
      </c>
      <c r="AE28" s="6">
        <v>0</v>
      </c>
      <c r="AF28" s="4">
        <f t="shared" si="9"/>
        <v>0</v>
      </c>
      <c r="AG28" s="6">
        <v>0</v>
      </c>
      <c r="AH28" s="4">
        <f t="shared" si="10"/>
        <v>0</v>
      </c>
      <c r="AI28" s="15">
        <v>4.3</v>
      </c>
      <c r="AJ28" s="43">
        <v>65</v>
      </c>
      <c r="AK28" s="98">
        <v>74</v>
      </c>
      <c r="AL28" s="4"/>
      <c r="AM28" s="4"/>
      <c r="AN28" s="4"/>
      <c r="AO28" s="4"/>
      <c r="AP28" s="4"/>
      <c r="AQ28" s="4">
        <v>79</v>
      </c>
      <c r="AR28" s="4"/>
      <c r="AS28" s="4">
        <v>54</v>
      </c>
      <c r="AT28" s="4"/>
      <c r="AU28" s="4">
        <f t="shared" si="11"/>
        <v>11.700000000000001</v>
      </c>
      <c r="AV28" s="4">
        <f t="shared" si="12"/>
        <v>13.32</v>
      </c>
      <c r="AW28" s="4">
        <f t="shared" si="13"/>
        <v>0</v>
      </c>
      <c r="AX28" s="4">
        <f t="shared" si="14"/>
        <v>0</v>
      </c>
      <c r="AY28" s="4">
        <f t="shared" si="15"/>
        <v>0</v>
      </c>
      <c r="AZ28" s="4">
        <f t="shared" si="16"/>
        <v>0</v>
      </c>
      <c r="BA28" s="4">
        <f t="shared" si="17"/>
        <v>0</v>
      </c>
      <c r="BB28" s="4">
        <f t="shared" si="18"/>
        <v>14.22</v>
      </c>
      <c r="BC28" s="4">
        <f t="shared" si="19"/>
        <v>0</v>
      </c>
      <c r="BD28" s="4">
        <f t="shared" si="20"/>
        <v>9.7200000000000006</v>
      </c>
      <c r="BE28" s="25">
        <f t="shared" si="21"/>
        <v>0</v>
      </c>
      <c r="BF28" s="205">
        <f>SUM(AU28:BE28)+SUM(C28:L28)+N28+P28+R28+T28+V28+X28+Z28+AB28+AD28+AF28+AH28+AI28</f>
        <v>89.690321494837605</v>
      </c>
      <c r="BG28" s="275"/>
      <c r="BH28" s="275"/>
      <c r="BI28" s="275"/>
    </row>
    <row r="29" spans="1:61" s="53" customFormat="1" ht="18.75" x14ac:dyDescent="0.25">
      <c r="A29" s="151">
        <v>2927</v>
      </c>
      <c r="B29" s="14" t="s">
        <v>75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100">
        <v>21</v>
      </c>
      <c r="N29" s="4">
        <f t="shared" si="0"/>
        <v>6.7741935483870961</v>
      </c>
      <c r="O29" s="100">
        <v>24</v>
      </c>
      <c r="P29" s="4">
        <f t="shared" si="1"/>
        <v>6.4864864864864868</v>
      </c>
      <c r="Q29" s="6">
        <v>61</v>
      </c>
      <c r="R29" s="4">
        <f t="shared" si="2"/>
        <v>8.9705882352941178</v>
      </c>
      <c r="S29" s="100">
        <v>19</v>
      </c>
      <c r="T29" s="4">
        <f t="shared" si="3"/>
        <v>9.0476190476190474</v>
      </c>
      <c r="U29" s="6">
        <v>0</v>
      </c>
      <c r="V29" s="4">
        <f t="shared" si="4"/>
        <v>0</v>
      </c>
      <c r="W29" s="6">
        <v>0</v>
      </c>
      <c r="X29" s="4">
        <f t="shared" si="5"/>
        <v>0</v>
      </c>
      <c r="Y29" s="6">
        <v>0</v>
      </c>
      <c r="Z29" s="4">
        <f t="shared" si="6"/>
        <v>0</v>
      </c>
      <c r="AA29" s="4">
        <v>0</v>
      </c>
      <c r="AB29" s="4">
        <f t="shared" si="7"/>
        <v>0</v>
      </c>
      <c r="AC29" s="6">
        <v>0</v>
      </c>
      <c r="AD29" s="4">
        <f t="shared" si="8"/>
        <v>0</v>
      </c>
      <c r="AE29" s="6">
        <v>0</v>
      </c>
      <c r="AF29" s="4">
        <f t="shared" si="9"/>
        <v>0</v>
      </c>
      <c r="AG29" s="6">
        <v>0</v>
      </c>
      <c r="AH29" s="4">
        <f t="shared" si="10"/>
        <v>0</v>
      </c>
      <c r="AI29" s="15">
        <v>4.4000000000000004</v>
      </c>
      <c r="AJ29" s="99">
        <v>50</v>
      </c>
      <c r="AK29" s="98">
        <v>68</v>
      </c>
      <c r="AL29" s="4">
        <v>82</v>
      </c>
      <c r="AM29" s="4"/>
      <c r="AN29" s="4"/>
      <c r="AO29" s="4"/>
      <c r="AP29" s="4"/>
      <c r="AQ29" s="4">
        <v>100</v>
      </c>
      <c r="AR29" s="4"/>
      <c r="AS29" s="4"/>
      <c r="AT29" s="4"/>
      <c r="AU29" s="4">
        <f t="shared" si="11"/>
        <v>9</v>
      </c>
      <c r="AV29" s="4">
        <f t="shared" si="12"/>
        <v>12.24</v>
      </c>
      <c r="AW29" s="4">
        <f t="shared" si="13"/>
        <v>14.76</v>
      </c>
      <c r="AX29" s="4">
        <f t="shared" si="14"/>
        <v>0</v>
      </c>
      <c r="AY29" s="4">
        <f t="shared" si="15"/>
        <v>0</v>
      </c>
      <c r="AZ29" s="4">
        <f t="shared" si="16"/>
        <v>0</v>
      </c>
      <c r="BA29" s="4">
        <f t="shared" si="17"/>
        <v>0</v>
      </c>
      <c r="BB29" s="4">
        <f t="shared" si="18"/>
        <v>18</v>
      </c>
      <c r="BC29" s="4">
        <f t="shared" si="19"/>
        <v>0</v>
      </c>
      <c r="BD29" s="4">
        <f t="shared" si="20"/>
        <v>0</v>
      </c>
      <c r="BE29" s="25">
        <f t="shared" si="21"/>
        <v>0</v>
      </c>
      <c r="BF29" s="205">
        <f>SUM(AU29:BE29)+SUM(C29:L29)+N29+P29+R29+T29+V29+X29+Z29+AB29+AD29+AF29+AH29+AI29</f>
        <v>89.67888731778676</v>
      </c>
      <c r="BG29" s="275"/>
      <c r="BH29" s="275"/>
      <c r="BI29" s="275"/>
    </row>
    <row r="30" spans="1:61" s="53" customFormat="1" ht="18.75" x14ac:dyDescent="0.25">
      <c r="A30" s="154">
        <v>2484</v>
      </c>
      <c r="B30" s="14" t="s">
        <v>75</v>
      </c>
      <c r="C30" s="4">
        <v>1</v>
      </c>
      <c r="D30" s="4"/>
      <c r="E30" s="4"/>
      <c r="F30" s="4"/>
      <c r="G30" s="4"/>
      <c r="H30" s="4"/>
      <c r="I30" s="4"/>
      <c r="J30" s="4"/>
      <c r="K30" s="4"/>
      <c r="L30" s="4"/>
      <c r="M30" s="6">
        <v>26</v>
      </c>
      <c r="N30" s="4">
        <f t="shared" si="0"/>
        <v>8.387096774193548</v>
      </c>
      <c r="O30" s="6">
        <v>33</v>
      </c>
      <c r="P30" s="4">
        <f t="shared" si="1"/>
        <v>8.9189189189189193</v>
      </c>
      <c r="Q30" s="6">
        <v>62</v>
      </c>
      <c r="R30" s="4">
        <f t="shared" si="2"/>
        <v>9.117647058823529</v>
      </c>
      <c r="S30" s="6">
        <v>19</v>
      </c>
      <c r="T30" s="4">
        <f t="shared" si="3"/>
        <v>9.0476190476190474</v>
      </c>
      <c r="U30" s="6">
        <v>0</v>
      </c>
      <c r="V30" s="4">
        <f t="shared" si="4"/>
        <v>0</v>
      </c>
      <c r="W30" s="6">
        <v>0</v>
      </c>
      <c r="X30" s="4">
        <f t="shared" si="5"/>
        <v>0</v>
      </c>
      <c r="Y30" s="6">
        <v>0</v>
      </c>
      <c r="Z30" s="4">
        <f t="shared" si="6"/>
        <v>0</v>
      </c>
      <c r="AA30" s="4">
        <v>0</v>
      </c>
      <c r="AB30" s="4">
        <f t="shared" si="7"/>
        <v>0</v>
      </c>
      <c r="AC30" s="6">
        <v>0</v>
      </c>
      <c r="AD30" s="4">
        <f t="shared" si="8"/>
        <v>0</v>
      </c>
      <c r="AE30" s="6">
        <v>0</v>
      </c>
      <c r="AF30" s="4">
        <f t="shared" si="9"/>
        <v>0</v>
      </c>
      <c r="AG30" s="6">
        <v>0</v>
      </c>
      <c r="AH30" s="4">
        <f t="shared" si="10"/>
        <v>0</v>
      </c>
      <c r="AI30" s="15">
        <v>4.9000000000000004</v>
      </c>
      <c r="AJ30" s="90">
        <v>31</v>
      </c>
      <c r="AK30" s="15">
        <v>80</v>
      </c>
      <c r="AL30" s="15">
        <v>67</v>
      </c>
      <c r="AM30" s="15"/>
      <c r="AN30" s="15"/>
      <c r="AO30" s="15"/>
      <c r="AP30" s="15"/>
      <c r="AQ30" s="15">
        <v>89</v>
      </c>
      <c r="AR30" s="15"/>
      <c r="AS30" s="15"/>
      <c r="AT30" s="15"/>
      <c r="AU30" s="4">
        <f t="shared" si="11"/>
        <v>5.58</v>
      </c>
      <c r="AV30" s="4">
        <f t="shared" si="12"/>
        <v>14.4</v>
      </c>
      <c r="AW30" s="4">
        <f t="shared" si="13"/>
        <v>12.06</v>
      </c>
      <c r="AX30" s="4">
        <f t="shared" si="14"/>
        <v>0</v>
      </c>
      <c r="AY30" s="4">
        <f t="shared" si="15"/>
        <v>0</v>
      </c>
      <c r="AZ30" s="4">
        <f t="shared" si="16"/>
        <v>0</v>
      </c>
      <c r="BA30" s="4">
        <f t="shared" si="17"/>
        <v>0</v>
      </c>
      <c r="BB30" s="4">
        <f t="shared" si="18"/>
        <v>16.02</v>
      </c>
      <c r="BC30" s="4">
        <f t="shared" si="19"/>
        <v>0</v>
      </c>
      <c r="BD30" s="4">
        <f t="shared" si="20"/>
        <v>0</v>
      </c>
      <c r="BE30" s="25">
        <f t="shared" si="21"/>
        <v>0</v>
      </c>
      <c r="BF30" s="205">
        <f>SUM(AU30:BE30)+SUM(C30:L30)+N30+P30+R30+T30+V30+X30+Z30+AB30+AD30+AF30+AH30+AI30</f>
        <v>89.431281799555066</v>
      </c>
      <c r="BG30" s="275"/>
      <c r="BH30" s="275"/>
      <c r="BI30" s="275"/>
    </row>
    <row r="31" spans="1:61" s="53" customFormat="1" ht="18.75" x14ac:dyDescent="0.25">
      <c r="A31" s="153">
        <v>9623</v>
      </c>
      <c r="B31" s="14" t="s">
        <v>75</v>
      </c>
      <c r="C31" s="4"/>
      <c r="D31" s="4"/>
      <c r="E31" s="15"/>
      <c r="F31" s="15"/>
      <c r="G31" s="15"/>
      <c r="H31" s="15"/>
      <c r="I31" s="15"/>
      <c r="J31" s="15">
        <v>3</v>
      </c>
      <c r="K31" s="4"/>
      <c r="L31" s="15"/>
      <c r="M31" s="100">
        <v>23</v>
      </c>
      <c r="N31" s="4">
        <f t="shared" si="0"/>
        <v>7.4193548387096779</v>
      </c>
      <c r="O31" s="100">
        <v>34</v>
      </c>
      <c r="P31" s="4">
        <f t="shared" si="1"/>
        <v>9.1891891891891895</v>
      </c>
      <c r="Q31" s="6">
        <v>60</v>
      </c>
      <c r="R31" s="4">
        <f t="shared" si="2"/>
        <v>8.8235294117647065</v>
      </c>
      <c r="S31" s="100">
        <v>15</v>
      </c>
      <c r="T31" s="4">
        <f t="shared" si="3"/>
        <v>7.1428571428571432</v>
      </c>
      <c r="U31" s="6">
        <v>0</v>
      </c>
      <c r="V31" s="4">
        <f t="shared" si="4"/>
        <v>0</v>
      </c>
      <c r="W31" s="6">
        <v>0</v>
      </c>
      <c r="X31" s="4">
        <f t="shared" si="5"/>
        <v>0</v>
      </c>
      <c r="Y31" s="6">
        <v>0</v>
      </c>
      <c r="Z31" s="4">
        <f t="shared" si="6"/>
        <v>0</v>
      </c>
      <c r="AA31" s="4">
        <v>0</v>
      </c>
      <c r="AB31" s="4">
        <f t="shared" si="7"/>
        <v>0</v>
      </c>
      <c r="AC31" s="6">
        <v>0</v>
      </c>
      <c r="AD31" s="4">
        <f t="shared" si="8"/>
        <v>0</v>
      </c>
      <c r="AE31" s="6">
        <v>0</v>
      </c>
      <c r="AF31" s="4">
        <f t="shared" si="9"/>
        <v>0</v>
      </c>
      <c r="AG31" s="6">
        <v>0</v>
      </c>
      <c r="AH31" s="4">
        <f t="shared" si="10"/>
        <v>0</v>
      </c>
      <c r="AI31" s="121">
        <v>4.7</v>
      </c>
      <c r="AJ31" s="109">
        <v>53</v>
      </c>
      <c r="AK31" s="110">
        <v>84</v>
      </c>
      <c r="AL31" s="18"/>
      <c r="AM31" s="18"/>
      <c r="AN31" s="19"/>
      <c r="AO31" s="18"/>
      <c r="AP31" s="18"/>
      <c r="AQ31" s="18">
        <v>81</v>
      </c>
      <c r="AR31" s="18"/>
      <c r="AS31" s="18">
        <v>55</v>
      </c>
      <c r="AT31" s="18"/>
      <c r="AU31" s="4">
        <f t="shared" si="11"/>
        <v>9.5399999999999991</v>
      </c>
      <c r="AV31" s="4">
        <f t="shared" si="12"/>
        <v>15.120000000000001</v>
      </c>
      <c r="AW31" s="4">
        <f t="shared" si="13"/>
        <v>0</v>
      </c>
      <c r="AX31" s="4">
        <f t="shared" si="14"/>
        <v>0</v>
      </c>
      <c r="AY31" s="4">
        <f t="shared" si="15"/>
        <v>0</v>
      </c>
      <c r="AZ31" s="4">
        <f t="shared" si="16"/>
        <v>0</v>
      </c>
      <c r="BA31" s="4">
        <f t="shared" si="17"/>
        <v>0</v>
      </c>
      <c r="BB31" s="4">
        <f t="shared" si="18"/>
        <v>14.58</v>
      </c>
      <c r="BC31" s="4">
        <f t="shared" si="19"/>
        <v>0</v>
      </c>
      <c r="BD31" s="4">
        <f t="shared" si="20"/>
        <v>9.9</v>
      </c>
      <c r="BE31" s="25">
        <f t="shared" si="21"/>
        <v>0</v>
      </c>
      <c r="BF31" s="205">
        <f>SUM(AU31:BE31)+SUM(C31:L31)+N31+P31+R31+T31+V31+X31+Z31+AB31+AD31+AF31+AH31+AI31</f>
        <v>89.414930582520725</v>
      </c>
      <c r="BG31" s="275"/>
      <c r="BH31" s="275"/>
      <c r="BI31" s="275"/>
    </row>
    <row r="32" spans="1:61" s="53" customFormat="1" ht="18.75" x14ac:dyDescent="0.25">
      <c r="A32" s="153">
        <v>2371</v>
      </c>
      <c r="B32" s="14" t="s">
        <v>75</v>
      </c>
      <c r="C32" s="4"/>
      <c r="D32" s="4"/>
      <c r="E32" s="15"/>
      <c r="F32" s="15"/>
      <c r="G32" s="15"/>
      <c r="H32" s="15"/>
      <c r="I32" s="15"/>
      <c r="J32" s="15"/>
      <c r="K32" s="4"/>
      <c r="L32" s="15"/>
      <c r="M32" s="100">
        <v>25</v>
      </c>
      <c r="N32" s="4">
        <f t="shared" si="0"/>
        <v>8.064516129032258</v>
      </c>
      <c r="O32" s="100">
        <v>35</v>
      </c>
      <c r="P32" s="4">
        <f t="shared" si="1"/>
        <v>9.4594594594594597</v>
      </c>
      <c r="Q32" s="6">
        <v>0</v>
      </c>
      <c r="R32" s="4">
        <f t="shared" si="2"/>
        <v>0</v>
      </c>
      <c r="S32" s="100">
        <v>19</v>
      </c>
      <c r="T32" s="4">
        <f t="shared" si="3"/>
        <v>9.0476190476190474</v>
      </c>
      <c r="U32" s="6">
        <v>23</v>
      </c>
      <c r="V32" s="4">
        <f t="shared" si="4"/>
        <v>5.8974358974358978</v>
      </c>
      <c r="W32" s="6">
        <v>0</v>
      </c>
      <c r="X32" s="4">
        <f t="shared" si="5"/>
        <v>0</v>
      </c>
      <c r="Y32" s="6">
        <v>0</v>
      </c>
      <c r="Z32" s="4">
        <f t="shared" si="6"/>
        <v>0</v>
      </c>
      <c r="AA32" s="4">
        <v>0</v>
      </c>
      <c r="AB32" s="4">
        <f t="shared" si="7"/>
        <v>0</v>
      </c>
      <c r="AC32" s="6">
        <v>0</v>
      </c>
      <c r="AD32" s="4">
        <f t="shared" si="8"/>
        <v>0</v>
      </c>
      <c r="AE32" s="6">
        <v>0</v>
      </c>
      <c r="AF32" s="4">
        <f t="shared" si="9"/>
        <v>0</v>
      </c>
      <c r="AG32" s="6">
        <v>0</v>
      </c>
      <c r="AH32" s="4">
        <f t="shared" si="10"/>
        <v>0</v>
      </c>
      <c r="AI32" s="15">
        <v>4.5999999999999996</v>
      </c>
      <c r="AJ32" s="276">
        <v>60</v>
      </c>
      <c r="AK32" s="111">
        <v>88</v>
      </c>
      <c r="AL32" s="15"/>
      <c r="AM32" s="15"/>
      <c r="AN32" s="15"/>
      <c r="AO32" s="15"/>
      <c r="AP32" s="15"/>
      <c r="AQ32" s="15">
        <v>86</v>
      </c>
      <c r="AR32" s="15"/>
      <c r="AS32" s="15">
        <v>37</v>
      </c>
      <c r="AT32" s="15"/>
      <c r="AU32" s="4">
        <f t="shared" si="11"/>
        <v>10.8</v>
      </c>
      <c r="AV32" s="4">
        <f t="shared" si="12"/>
        <v>15.840000000000002</v>
      </c>
      <c r="AW32" s="4">
        <f t="shared" si="13"/>
        <v>0</v>
      </c>
      <c r="AX32" s="4">
        <f t="shared" si="14"/>
        <v>0</v>
      </c>
      <c r="AY32" s="4">
        <f t="shared" si="15"/>
        <v>0</v>
      </c>
      <c r="AZ32" s="4">
        <f t="shared" si="16"/>
        <v>0</v>
      </c>
      <c r="BA32" s="4">
        <f t="shared" si="17"/>
        <v>0</v>
      </c>
      <c r="BB32" s="4">
        <f t="shared" si="18"/>
        <v>15.48</v>
      </c>
      <c r="BC32" s="4">
        <f t="shared" si="19"/>
        <v>0</v>
      </c>
      <c r="BD32" s="4">
        <f t="shared" si="20"/>
        <v>6.66</v>
      </c>
      <c r="BE32" s="25">
        <f t="shared" si="21"/>
        <v>0</v>
      </c>
      <c r="BF32" s="205">
        <f>SUM(AU32:BE32)+SUM(C32:L32)+N32+P32+R32+T32+V32+X32+Z32+AB32+AD32+AF32+AH32+AI32</f>
        <v>85.849030533546653</v>
      </c>
      <c r="BG32" s="275"/>
      <c r="BH32" s="275"/>
      <c r="BI32" s="275"/>
    </row>
    <row r="33" spans="1:105" s="53" customFormat="1" ht="18.75" x14ac:dyDescent="0.25">
      <c r="A33" s="153">
        <v>2281</v>
      </c>
      <c r="B33" s="14" t="s">
        <v>75</v>
      </c>
      <c r="C33" s="4"/>
      <c r="D33" s="4"/>
      <c r="E33" s="15"/>
      <c r="F33" s="15"/>
      <c r="G33" s="15"/>
      <c r="H33" s="15"/>
      <c r="I33" s="15"/>
      <c r="J33" s="15"/>
      <c r="K33" s="4"/>
      <c r="L33" s="15"/>
      <c r="M33" s="100">
        <v>25</v>
      </c>
      <c r="N33" s="4">
        <f t="shared" si="0"/>
        <v>8.064516129032258</v>
      </c>
      <c r="O33" s="100">
        <v>28</v>
      </c>
      <c r="P33" s="4">
        <f t="shared" si="1"/>
        <v>7.5675675675675684</v>
      </c>
      <c r="Q33" s="6">
        <v>58</v>
      </c>
      <c r="R33" s="4">
        <f t="shared" si="2"/>
        <v>8.5294117647058822</v>
      </c>
      <c r="S33" s="6">
        <v>0</v>
      </c>
      <c r="T33" s="4">
        <f t="shared" si="3"/>
        <v>0</v>
      </c>
      <c r="U33" s="6">
        <v>29</v>
      </c>
      <c r="V33" s="4">
        <f t="shared" si="4"/>
        <v>7.4358974358974361</v>
      </c>
      <c r="W33" s="6">
        <v>0</v>
      </c>
      <c r="X33" s="4">
        <f t="shared" si="5"/>
        <v>0</v>
      </c>
      <c r="Y33" s="6">
        <v>0</v>
      </c>
      <c r="Z33" s="4">
        <f t="shared" si="6"/>
        <v>0</v>
      </c>
      <c r="AA33" s="4">
        <v>0</v>
      </c>
      <c r="AB33" s="4">
        <f t="shared" si="7"/>
        <v>0</v>
      </c>
      <c r="AC33" s="6">
        <v>0</v>
      </c>
      <c r="AD33" s="4">
        <f t="shared" si="8"/>
        <v>0</v>
      </c>
      <c r="AE33" s="6">
        <v>0</v>
      </c>
      <c r="AF33" s="4">
        <f t="shared" si="9"/>
        <v>0</v>
      </c>
      <c r="AG33" s="6">
        <v>0</v>
      </c>
      <c r="AH33" s="4">
        <f t="shared" si="10"/>
        <v>0</v>
      </c>
      <c r="AI33" s="15">
        <v>4.5</v>
      </c>
      <c r="AJ33" s="276">
        <v>48</v>
      </c>
      <c r="AK33" s="111">
        <v>76</v>
      </c>
      <c r="AL33" s="15">
        <v>75</v>
      </c>
      <c r="AM33" s="15"/>
      <c r="AN33" s="15"/>
      <c r="AO33" s="15"/>
      <c r="AP33" s="15"/>
      <c r="AQ33" s="15"/>
      <c r="AR33" s="15"/>
      <c r="AS33" s="15">
        <v>74</v>
      </c>
      <c r="AT33" s="15"/>
      <c r="AU33" s="4">
        <f t="shared" si="11"/>
        <v>8.64</v>
      </c>
      <c r="AV33" s="4">
        <f t="shared" si="12"/>
        <v>13.68</v>
      </c>
      <c r="AW33" s="4">
        <f t="shared" si="13"/>
        <v>13.5</v>
      </c>
      <c r="AX33" s="4">
        <f t="shared" si="14"/>
        <v>0</v>
      </c>
      <c r="AY33" s="4">
        <f t="shared" si="15"/>
        <v>0</v>
      </c>
      <c r="AZ33" s="4">
        <f t="shared" si="16"/>
        <v>0</v>
      </c>
      <c r="BA33" s="4">
        <f t="shared" si="17"/>
        <v>0</v>
      </c>
      <c r="BB33" s="4">
        <f t="shared" si="18"/>
        <v>0</v>
      </c>
      <c r="BC33" s="4">
        <f t="shared" si="19"/>
        <v>0</v>
      </c>
      <c r="BD33" s="4">
        <f t="shared" si="20"/>
        <v>13.32</v>
      </c>
      <c r="BE33" s="25">
        <f t="shared" si="21"/>
        <v>0</v>
      </c>
      <c r="BF33" s="205">
        <f>SUM(AU33:BE33)+SUM(C33:L33)+N33+P33+R33+T33+V33+X33+Z33+AB33+AD33+AF33+AH33+AI33</f>
        <v>85.237392897203136</v>
      </c>
      <c r="BG33" s="275"/>
      <c r="BH33" s="275"/>
      <c r="BI33" s="275"/>
    </row>
    <row r="34" spans="1:105" s="53" customFormat="1" ht="18.75" x14ac:dyDescent="0.25">
      <c r="A34" s="153">
        <v>3191</v>
      </c>
      <c r="B34" s="14" t="s">
        <v>75</v>
      </c>
      <c r="C34" s="4"/>
      <c r="D34" s="4"/>
      <c r="E34" s="4"/>
      <c r="F34" s="4"/>
      <c r="G34" s="4"/>
      <c r="H34" s="4"/>
      <c r="I34" s="4"/>
      <c r="J34" s="4">
        <v>3</v>
      </c>
      <c r="K34" s="4"/>
      <c r="L34" s="4"/>
      <c r="M34" s="100">
        <v>23</v>
      </c>
      <c r="N34" s="4">
        <f t="shared" si="0"/>
        <v>7.4193548387096779</v>
      </c>
      <c r="O34" s="100">
        <v>31</v>
      </c>
      <c r="P34" s="4">
        <f t="shared" si="1"/>
        <v>8.378378378378379</v>
      </c>
      <c r="Q34" s="6">
        <v>66</v>
      </c>
      <c r="R34" s="4">
        <f t="shared" si="2"/>
        <v>9.7058823529411757</v>
      </c>
      <c r="S34" s="100">
        <v>20</v>
      </c>
      <c r="T34" s="4">
        <f t="shared" si="3"/>
        <v>9.5238095238095237</v>
      </c>
      <c r="U34" s="6">
        <v>0</v>
      </c>
      <c r="V34" s="4">
        <f t="shared" si="4"/>
        <v>0</v>
      </c>
      <c r="W34" s="6">
        <v>0</v>
      </c>
      <c r="X34" s="4">
        <f t="shared" si="5"/>
        <v>0</v>
      </c>
      <c r="Y34" s="6">
        <v>0</v>
      </c>
      <c r="Z34" s="4">
        <f t="shared" si="6"/>
        <v>0</v>
      </c>
      <c r="AA34" s="4">
        <v>0</v>
      </c>
      <c r="AB34" s="4">
        <f t="shared" si="7"/>
        <v>0</v>
      </c>
      <c r="AC34" s="6">
        <v>0</v>
      </c>
      <c r="AD34" s="4">
        <f t="shared" si="8"/>
        <v>0</v>
      </c>
      <c r="AE34" s="6">
        <v>0</v>
      </c>
      <c r="AF34" s="4">
        <f t="shared" si="9"/>
        <v>0</v>
      </c>
      <c r="AG34" s="6">
        <v>0</v>
      </c>
      <c r="AH34" s="4">
        <f t="shared" si="10"/>
        <v>0</v>
      </c>
      <c r="AI34" s="15">
        <v>4.4000000000000004</v>
      </c>
      <c r="AJ34" s="20">
        <v>30</v>
      </c>
      <c r="AK34" s="111">
        <v>74</v>
      </c>
      <c r="AL34" s="15">
        <v>59</v>
      </c>
      <c r="AM34" s="15"/>
      <c r="AN34" s="15"/>
      <c r="AO34" s="15"/>
      <c r="AP34" s="15"/>
      <c r="AQ34" s="15">
        <v>73</v>
      </c>
      <c r="AR34" s="15"/>
      <c r="AS34" s="15"/>
      <c r="AT34" s="15"/>
      <c r="AU34" s="4">
        <f t="shared" si="11"/>
        <v>5.4</v>
      </c>
      <c r="AV34" s="4">
        <f t="shared" si="12"/>
        <v>13.32</v>
      </c>
      <c r="AW34" s="4">
        <f t="shared" si="13"/>
        <v>10.620000000000001</v>
      </c>
      <c r="AX34" s="4">
        <f t="shared" si="14"/>
        <v>0</v>
      </c>
      <c r="AY34" s="4">
        <f t="shared" si="15"/>
        <v>0</v>
      </c>
      <c r="AZ34" s="4">
        <f t="shared" si="16"/>
        <v>0</v>
      </c>
      <c r="BA34" s="4">
        <f t="shared" si="17"/>
        <v>0</v>
      </c>
      <c r="BB34" s="4">
        <f t="shared" si="18"/>
        <v>13.14</v>
      </c>
      <c r="BC34" s="4">
        <f t="shared" si="19"/>
        <v>0</v>
      </c>
      <c r="BD34" s="4">
        <f t="shared" si="20"/>
        <v>0</v>
      </c>
      <c r="BE34" s="25">
        <f t="shared" si="21"/>
        <v>0</v>
      </c>
      <c r="BF34" s="205">
        <f>SUM(AU34:BE34)+SUM(C34:L34)+N34+P34+R34+T34+V34+X34+Z34+AB34+AD34+AF34+AH34+AI34</f>
        <v>84.907425093838768</v>
      </c>
      <c r="BG34" s="275"/>
      <c r="BH34" s="275"/>
      <c r="BI34" s="275"/>
    </row>
    <row r="35" spans="1:105" s="53" customFormat="1" ht="18.75" x14ac:dyDescent="0.25">
      <c r="A35" s="151">
        <v>2590</v>
      </c>
      <c r="B35" s="14" t="s">
        <v>75</v>
      </c>
      <c r="C35" s="4"/>
      <c r="D35" s="4">
        <v>1</v>
      </c>
      <c r="E35" s="4"/>
      <c r="F35" s="4"/>
      <c r="G35" s="4"/>
      <c r="H35" s="4"/>
      <c r="I35" s="4"/>
      <c r="J35" s="4"/>
      <c r="K35" s="4">
        <v>1</v>
      </c>
      <c r="L35" s="4">
        <v>1</v>
      </c>
      <c r="M35" s="100">
        <v>23</v>
      </c>
      <c r="N35" s="4">
        <f t="shared" si="0"/>
        <v>7.4193548387096779</v>
      </c>
      <c r="O35" s="100">
        <v>34</v>
      </c>
      <c r="P35" s="4">
        <f t="shared" si="1"/>
        <v>9.1891891891891895</v>
      </c>
      <c r="Q35" s="6">
        <v>0</v>
      </c>
      <c r="R35" s="4">
        <f t="shared" si="2"/>
        <v>0</v>
      </c>
      <c r="S35" s="100">
        <v>15</v>
      </c>
      <c r="T35" s="4">
        <f t="shared" si="3"/>
        <v>7.1428571428571432</v>
      </c>
      <c r="U35" s="6">
        <v>36</v>
      </c>
      <c r="V35" s="4">
        <f t="shared" si="4"/>
        <v>9.2307692307692317</v>
      </c>
      <c r="W35" s="6">
        <v>0</v>
      </c>
      <c r="X35" s="4">
        <f t="shared" si="5"/>
        <v>0</v>
      </c>
      <c r="Y35" s="6">
        <v>0</v>
      </c>
      <c r="Z35" s="4">
        <f t="shared" si="6"/>
        <v>0</v>
      </c>
      <c r="AA35" s="4">
        <v>0</v>
      </c>
      <c r="AB35" s="4">
        <f t="shared" si="7"/>
        <v>0</v>
      </c>
      <c r="AC35" s="6">
        <v>0</v>
      </c>
      <c r="AD35" s="4">
        <f t="shared" si="8"/>
        <v>0</v>
      </c>
      <c r="AE35" s="6">
        <v>0</v>
      </c>
      <c r="AF35" s="4">
        <f t="shared" si="9"/>
        <v>0</v>
      </c>
      <c r="AG35" s="6">
        <v>0</v>
      </c>
      <c r="AH35" s="4">
        <f t="shared" si="10"/>
        <v>0</v>
      </c>
      <c r="AI35" s="15">
        <v>4.8</v>
      </c>
      <c r="AJ35" s="99">
        <v>55</v>
      </c>
      <c r="AK35" s="98">
        <v>88</v>
      </c>
      <c r="AL35" s="4"/>
      <c r="AM35" s="4"/>
      <c r="AN35" s="4"/>
      <c r="AO35" s="4"/>
      <c r="AP35" s="4"/>
      <c r="AQ35" s="4">
        <v>100</v>
      </c>
      <c r="AR35" s="4"/>
      <c r="AS35" s="4"/>
      <c r="AT35" s="4"/>
      <c r="AU35" s="4">
        <f t="shared" si="11"/>
        <v>9.9</v>
      </c>
      <c r="AV35" s="4">
        <f t="shared" si="12"/>
        <v>15.840000000000002</v>
      </c>
      <c r="AW35" s="4">
        <f t="shared" si="13"/>
        <v>0</v>
      </c>
      <c r="AX35" s="4">
        <f t="shared" si="14"/>
        <v>0</v>
      </c>
      <c r="AY35" s="4">
        <f t="shared" si="15"/>
        <v>0</v>
      </c>
      <c r="AZ35" s="4">
        <f t="shared" si="16"/>
        <v>0</v>
      </c>
      <c r="BA35" s="4">
        <f t="shared" si="17"/>
        <v>0</v>
      </c>
      <c r="BB35" s="4">
        <f t="shared" si="18"/>
        <v>18</v>
      </c>
      <c r="BC35" s="4">
        <f t="shared" si="19"/>
        <v>0</v>
      </c>
      <c r="BD35" s="4">
        <f t="shared" si="20"/>
        <v>0</v>
      </c>
      <c r="BE35" s="25">
        <f t="shared" si="21"/>
        <v>0</v>
      </c>
      <c r="BF35" s="205">
        <f>SUM(AU35:BE35)+SUM(C35:L35)+N35+P35+R35+T35+V35+X35+Z35+AB35+AD35+AF35+AH35+AI35</f>
        <v>84.52217040152523</v>
      </c>
      <c r="BG35" s="275"/>
      <c r="BH35" s="275"/>
      <c r="BI35" s="275"/>
    </row>
    <row r="36" spans="1:105" s="53" customFormat="1" ht="18.75" x14ac:dyDescent="0.25">
      <c r="A36" s="153">
        <v>9582</v>
      </c>
      <c r="B36" s="14" t="s">
        <v>75</v>
      </c>
      <c r="C36" s="4"/>
      <c r="D36" s="4"/>
      <c r="E36" s="15"/>
      <c r="F36" s="15"/>
      <c r="G36" s="15"/>
      <c r="H36" s="15"/>
      <c r="I36" s="15"/>
      <c r="J36" s="15"/>
      <c r="K36" s="4"/>
      <c r="L36" s="15"/>
      <c r="M36" s="100">
        <v>23</v>
      </c>
      <c r="N36" s="4">
        <f t="shared" si="0"/>
        <v>7.4193548387096779</v>
      </c>
      <c r="O36" s="100">
        <v>32</v>
      </c>
      <c r="P36" s="4">
        <f t="shared" si="1"/>
        <v>8.6486486486486491</v>
      </c>
      <c r="Q36" s="6">
        <v>0</v>
      </c>
      <c r="R36" s="4">
        <f t="shared" si="2"/>
        <v>0</v>
      </c>
      <c r="S36" s="100">
        <v>20</v>
      </c>
      <c r="T36" s="4">
        <f t="shared" si="3"/>
        <v>9.5238095238095237</v>
      </c>
      <c r="U36" s="6">
        <v>0</v>
      </c>
      <c r="V36" s="4">
        <f t="shared" si="4"/>
        <v>0</v>
      </c>
      <c r="W36" s="6">
        <v>0</v>
      </c>
      <c r="X36" s="4">
        <f t="shared" si="5"/>
        <v>0</v>
      </c>
      <c r="Y36" s="6">
        <v>0</v>
      </c>
      <c r="Z36" s="4">
        <f t="shared" si="6"/>
        <v>0</v>
      </c>
      <c r="AA36" s="4" t="s">
        <v>33</v>
      </c>
      <c r="AB36" s="4">
        <f t="shared" si="7"/>
        <v>8.378378378378379</v>
      </c>
      <c r="AC36" s="6">
        <v>0</v>
      </c>
      <c r="AD36" s="4">
        <f t="shared" si="8"/>
        <v>0</v>
      </c>
      <c r="AE36" s="6">
        <v>0</v>
      </c>
      <c r="AF36" s="4">
        <f t="shared" si="9"/>
        <v>0</v>
      </c>
      <c r="AG36" s="6">
        <v>0</v>
      </c>
      <c r="AH36" s="4">
        <f t="shared" si="10"/>
        <v>0</v>
      </c>
      <c r="AI36" s="15">
        <v>4.5999999999999996</v>
      </c>
      <c r="AJ36" s="276">
        <v>75</v>
      </c>
      <c r="AK36" s="111">
        <v>64</v>
      </c>
      <c r="AL36" s="15"/>
      <c r="AM36" s="15"/>
      <c r="AN36" s="15"/>
      <c r="AO36" s="15"/>
      <c r="AP36" s="15"/>
      <c r="AQ36" s="15">
        <v>100</v>
      </c>
      <c r="AR36" s="15"/>
      <c r="AS36" s="15">
        <v>16</v>
      </c>
      <c r="AT36" s="15"/>
      <c r="AU36" s="4">
        <f t="shared" si="11"/>
        <v>13.5</v>
      </c>
      <c r="AV36" s="4">
        <f t="shared" si="12"/>
        <v>11.520000000000001</v>
      </c>
      <c r="AW36" s="4">
        <f t="shared" si="13"/>
        <v>0</v>
      </c>
      <c r="AX36" s="4">
        <f t="shared" si="14"/>
        <v>0</v>
      </c>
      <c r="AY36" s="4">
        <f t="shared" si="15"/>
        <v>0</v>
      </c>
      <c r="AZ36" s="4">
        <f t="shared" si="16"/>
        <v>0</v>
      </c>
      <c r="BA36" s="4">
        <f t="shared" si="17"/>
        <v>0</v>
      </c>
      <c r="BB36" s="4">
        <f t="shared" si="18"/>
        <v>18</v>
      </c>
      <c r="BC36" s="4">
        <f t="shared" si="19"/>
        <v>0</v>
      </c>
      <c r="BD36" s="4">
        <f t="shared" si="20"/>
        <v>2.8800000000000003</v>
      </c>
      <c r="BE36" s="25">
        <f t="shared" si="21"/>
        <v>0</v>
      </c>
      <c r="BF36" s="205">
        <f>SUM(AU36:BE36)+SUM(C36:L36)+N36+P36+R36+T36+V36+X36+Z36+AB36+AD36+AF36+AH36+AI36</f>
        <v>84.470191389546216</v>
      </c>
      <c r="BG36" s="275"/>
      <c r="BH36" s="275"/>
      <c r="BI36" s="275"/>
    </row>
    <row r="37" spans="1:105" s="53" customFormat="1" ht="18.75" x14ac:dyDescent="0.25">
      <c r="A37" s="151" t="s">
        <v>65</v>
      </c>
      <c r="B37" s="14" t="s">
        <v>75</v>
      </c>
      <c r="C37" s="4">
        <v>1.5</v>
      </c>
      <c r="D37" s="4"/>
      <c r="E37" s="4"/>
      <c r="F37" s="4"/>
      <c r="G37" s="4">
        <v>0.5</v>
      </c>
      <c r="H37" s="4">
        <v>5</v>
      </c>
      <c r="I37" s="4"/>
      <c r="J37" s="4">
        <v>3</v>
      </c>
      <c r="K37" s="4">
        <v>1</v>
      </c>
      <c r="L37" s="4"/>
      <c r="M37" s="100">
        <v>23</v>
      </c>
      <c r="N37" s="4">
        <f t="shared" ref="N37:N61" si="22">M37/31*10</f>
        <v>7.4193548387096779</v>
      </c>
      <c r="O37" s="100">
        <v>35</v>
      </c>
      <c r="P37" s="4">
        <f t="shared" ref="P37:P61" si="23">O37/37*10</f>
        <v>9.4594594594594597</v>
      </c>
      <c r="Q37" s="6">
        <v>0</v>
      </c>
      <c r="R37" s="4">
        <f t="shared" ref="R37:R61" si="24">Q37/68*10</f>
        <v>0</v>
      </c>
      <c r="S37" s="100">
        <v>16</v>
      </c>
      <c r="T37" s="4">
        <f t="shared" ref="T37:T61" si="25">S37/21*10</f>
        <v>7.6190476190476186</v>
      </c>
      <c r="U37" s="6">
        <v>27</v>
      </c>
      <c r="V37" s="4">
        <f t="shared" ref="V37:V61" si="26">U37/39*10</f>
        <v>6.9230769230769234</v>
      </c>
      <c r="W37" s="6">
        <v>0</v>
      </c>
      <c r="X37" s="4">
        <f t="shared" ref="X37:X61" si="27">W37/38*10</f>
        <v>0</v>
      </c>
      <c r="Y37" s="6">
        <v>0</v>
      </c>
      <c r="Z37" s="4">
        <f t="shared" ref="Z37:Z61" si="28">Y37/37*10</f>
        <v>0</v>
      </c>
      <c r="AA37" s="4">
        <v>0</v>
      </c>
      <c r="AB37" s="4">
        <f t="shared" ref="AB37:AB61" si="29">AA37/37*10</f>
        <v>0</v>
      </c>
      <c r="AC37" s="6">
        <v>0</v>
      </c>
      <c r="AD37" s="4">
        <f t="shared" ref="AD37:AD61" si="30">AC37/37*10</f>
        <v>0</v>
      </c>
      <c r="AE37" s="6">
        <v>0</v>
      </c>
      <c r="AF37" s="4">
        <f t="shared" ref="AF37:AF61" si="31">AE37/47*10</f>
        <v>0</v>
      </c>
      <c r="AG37" s="6">
        <v>0</v>
      </c>
      <c r="AH37" s="4">
        <f t="shared" ref="AH37:AH61" si="32">AG37/31*10</f>
        <v>0</v>
      </c>
      <c r="AI37" s="121">
        <v>4.5999999999999996</v>
      </c>
      <c r="AJ37" s="101">
        <v>53</v>
      </c>
      <c r="AK37" s="102">
        <v>64</v>
      </c>
      <c r="AL37" s="6"/>
      <c r="AM37" s="6"/>
      <c r="AN37" s="14"/>
      <c r="AO37" s="6"/>
      <c r="AP37" s="6"/>
      <c r="AQ37" s="6">
        <v>53</v>
      </c>
      <c r="AR37" s="6"/>
      <c r="AS37" s="6">
        <v>35</v>
      </c>
      <c r="AT37" s="6"/>
      <c r="AU37" s="4">
        <f t="shared" ref="AU37:AU61" si="33">AJ37/10*1.8</f>
        <v>9.5399999999999991</v>
      </c>
      <c r="AV37" s="4">
        <f t="shared" ref="AV37:AV61" si="34">AK37/10*1.8</f>
        <v>11.520000000000001</v>
      </c>
      <c r="AW37" s="4">
        <f t="shared" ref="AW37:AW61" si="35">AL37/10*1.8</f>
        <v>0</v>
      </c>
      <c r="AX37" s="4">
        <f t="shared" ref="AX37:AX61" si="36">AM37/10*1.8</f>
        <v>0</v>
      </c>
      <c r="AY37" s="4">
        <f t="shared" ref="AY37:AY61" si="37">AN37/10*1.8</f>
        <v>0</v>
      </c>
      <c r="AZ37" s="4">
        <f t="shared" ref="AZ37:AZ61" si="38">AO37/10*1.8</f>
        <v>0</v>
      </c>
      <c r="BA37" s="4">
        <f t="shared" ref="BA37:BA61" si="39">AP37/10*1.8</f>
        <v>0</v>
      </c>
      <c r="BB37" s="4">
        <f t="shared" ref="BB37:BB61" si="40">AQ37/10*1.8</f>
        <v>9.5399999999999991</v>
      </c>
      <c r="BC37" s="4">
        <f t="shared" ref="BC37:BC61" si="41">AR37/10*1.8</f>
        <v>0</v>
      </c>
      <c r="BD37" s="4">
        <f t="shared" ref="BD37:BD61" si="42">AS37/10*1.8</f>
        <v>6.3</v>
      </c>
      <c r="BE37" s="25">
        <f t="shared" ref="BE37:BE61" si="43">AT37/10*1.8</f>
        <v>0</v>
      </c>
      <c r="BF37" s="205">
        <f>SUM(AU37:BE37)+SUM(C37:L37)+N37+P37+R37+T37+V37+X37+Z37+AB37+AD37+AF37+AH37+AI37</f>
        <v>83.920938840293672</v>
      </c>
      <c r="BG37" s="275"/>
      <c r="BH37" s="275"/>
      <c r="BI37" s="275"/>
    </row>
    <row r="38" spans="1:105" s="53" customFormat="1" ht="18.75" x14ac:dyDescent="0.25">
      <c r="A38" s="152">
        <v>1460</v>
      </c>
      <c r="B38" s="14" t="s">
        <v>75</v>
      </c>
      <c r="C38" s="72"/>
      <c r="D38" s="72"/>
      <c r="E38" s="202"/>
      <c r="F38" s="202"/>
      <c r="G38" s="202"/>
      <c r="H38" s="202"/>
      <c r="I38" s="202"/>
      <c r="J38" s="202"/>
      <c r="K38" s="72"/>
      <c r="L38" s="202"/>
      <c r="M38" s="298">
        <v>31</v>
      </c>
      <c r="N38" s="72">
        <f t="shared" si="22"/>
        <v>10</v>
      </c>
      <c r="O38" s="298">
        <v>32</v>
      </c>
      <c r="P38" s="72">
        <f t="shared" si="23"/>
        <v>8.6486486486486491</v>
      </c>
      <c r="Q38" s="80">
        <v>0</v>
      </c>
      <c r="R38" s="72">
        <f t="shared" si="24"/>
        <v>0</v>
      </c>
      <c r="S38" s="80">
        <v>0</v>
      </c>
      <c r="T38" s="72">
        <f t="shared" si="25"/>
        <v>0</v>
      </c>
      <c r="U38" s="80">
        <v>25</v>
      </c>
      <c r="V38" s="72">
        <f t="shared" si="26"/>
        <v>6.4102564102564106</v>
      </c>
      <c r="W38" s="80">
        <v>36</v>
      </c>
      <c r="X38" s="72">
        <f t="shared" si="27"/>
        <v>9.473684210526315</v>
      </c>
      <c r="Y38" s="80">
        <v>0</v>
      </c>
      <c r="Z38" s="72">
        <f t="shared" si="28"/>
        <v>0</v>
      </c>
      <c r="AA38" s="72">
        <v>0</v>
      </c>
      <c r="AB38" s="72">
        <f t="shared" si="29"/>
        <v>0</v>
      </c>
      <c r="AC38" s="80">
        <v>0</v>
      </c>
      <c r="AD38" s="72">
        <f t="shared" si="30"/>
        <v>0</v>
      </c>
      <c r="AE38" s="80">
        <v>0</v>
      </c>
      <c r="AF38" s="72">
        <f t="shared" si="31"/>
        <v>0</v>
      </c>
      <c r="AG38" s="80">
        <v>0</v>
      </c>
      <c r="AH38" s="72">
        <f t="shared" si="32"/>
        <v>0</v>
      </c>
      <c r="AI38" s="202">
        <v>4.7</v>
      </c>
      <c r="AJ38" s="277">
        <v>75</v>
      </c>
      <c r="AK38" s="278">
        <v>48</v>
      </c>
      <c r="AL38" s="72"/>
      <c r="AM38" s="72"/>
      <c r="AN38" s="72"/>
      <c r="AO38" s="72"/>
      <c r="AP38" s="72"/>
      <c r="AQ38" s="72"/>
      <c r="AR38" s="72"/>
      <c r="AS38" s="72">
        <v>59</v>
      </c>
      <c r="AT38" s="72">
        <v>64.5</v>
      </c>
      <c r="AU38" s="72">
        <f t="shared" si="33"/>
        <v>13.5</v>
      </c>
      <c r="AV38" s="72">
        <f t="shared" si="34"/>
        <v>8.64</v>
      </c>
      <c r="AW38" s="72">
        <f t="shared" si="35"/>
        <v>0</v>
      </c>
      <c r="AX38" s="72">
        <f t="shared" si="36"/>
        <v>0</v>
      </c>
      <c r="AY38" s="72">
        <f t="shared" si="37"/>
        <v>0</v>
      </c>
      <c r="AZ38" s="72">
        <f t="shared" si="38"/>
        <v>0</v>
      </c>
      <c r="BA38" s="72">
        <f t="shared" si="39"/>
        <v>0</v>
      </c>
      <c r="BB38" s="72">
        <f t="shared" si="40"/>
        <v>0</v>
      </c>
      <c r="BC38" s="72">
        <f t="shared" si="41"/>
        <v>0</v>
      </c>
      <c r="BD38" s="72">
        <f t="shared" si="42"/>
        <v>10.620000000000001</v>
      </c>
      <c r="BE38" s="299">
        <f t="shared" si="43"/>
        <v>11.610000000000001</v>
      </c>
      <c r="BF38" s="300">
        <f>SUM(AU38:BE38)+SUM(C38:L38)+N38+P38+R38+T38+V38+X38+Z38+AB38+AD38+AF38+AH38+AI38</f>
        <v>83.602589269431377</v>
      </c>
      <c r="BG38" s="275"/>
      <c r="BH38" s="275"/>
      <c r="BI38" s="275"/>
    </row>
    <row r="39" spans="1:105" s="75" customFormat="1" ht="18.75" x14ac:dyDescent="0.25">
      <c r="A39" s="153">
        <v>9441</v>
      </c>
      <c r="B39" s="14" t="s">
        <v>75</v>
      </c>
      <c r="C39" s="15"/>
      <c r="D39" s="15"/>
      <c r="E39" s="15"/>
      <c r="F39" s="15"/>
      <c r="G39" s="15"/>
      <c r="H39" s="15"/>
      <c r="I39" s="15"/>
      <c r="J39" s="15">
        <v>3</v>
      </c>
      <c r="K39" s="15">
        <v>1</v>
      </c>
      <c r="L39" s="15"/>
      <c r="M39" s="121">
        <v>25</v>
      </c>
      <c r="N39" s="15">
        <f t="shared" si="22"/>
        <v>8.064516129032258</v>
      </c>
      <c r="O39" s="121">
        <v>30</v>
      </c>
      <c r="P39" s="15">
        <f t="shared" si="23"/>
        <v>8.1081081081081088</v>
      </c>
      <c r="Q39" s="18">
        <v>0</v>
      </c>
      <c r="R39" s="15">
        <f t="shared" si="24"/>
        <v>0</v>
      </c>
      <c r="S39" s="121">
        <v>17</v>
      </c>
      <c r="T39" s="15">
        <f t="shared" si="25"/>
        <v>8.0952380952380949</v>
      </c>
      <c r="U39" s="18">
        <v>27</v>
      </c>
      <c r="V39" s="15">
        <f t="shared" si="26"/>
        <v>6.9230769230769234</v>
      </c>
      <c r="W39" s="18">
        <v>0</v>
      </c>
      <c r="X39" s="15">
        <f t="shared" si="27"/>
        <v>0</v>
      </c>
      <c r="Y39" s="18">
        <v>0</v>
      </c>
      <c r="Z39" s="15">
        <f t="shared" si="28"/>
        <v>0</v>
      </c>
      <c r="AA39" s="15">
        <v>0</v>
      </c>
      <c r="AB39" s="15">
        <f t="shared" si="29"/>
        <v>0</v>
      </c>
      <c r="AC39" s="18">
        <v>0</v>
      </c>
      <c r="AD39" s="15">
        <f t="shared" si="30"/>
        <v>0</v>
      </c>
      <c r="AE39" s="18">
        <v>0</v>
      </c>
      <c r="AF39" s="15">
        <f t="shared" si="31"/>
        <v>0</v>
      </c>
      <c r="AG39" s="18">
        <v>0</v>
      </c>
      <c r="AH39" s="15">
        <f t="shared" si="32"/>
        <v>0</v>
      </c>
      <c r="AI39" s="15">
        <v>4.2</v>
      </c>
      <c r="AJ39" s="74">
        <v>49</v>
      </c>
      <c r="AK39" s="111">
        <v>60</v>
      </c>
      <c r="AL39" s="15"/>
      <c r="AM39" s="15"/>
      <c r="AN39" s="15"/>
      <c r="AO39" s="15"/>
      <c r="AP39" s="15"/>
      <c r="AQ39" s="15">
        <v>86</v>
      </c>
      <c r="AR39" s="15"/>
      <c r="AS39" s="15">
        <v>47</v>
      </c>
      <c r="AT39" s="15"/>
      <c r="AU39" s="15">
        <f t="shared" si="33"/>
        <v>8.82</v>
      </c>
      <c r="AV39" s="15">
        <f t="shared" si="34"/>
        <v>10.8</v>
      </c>
      <c r="AW39" s="15">
        <f t="shared" si="35"/>
        <v>0</v>
      </c>
      <c r="AX39" s="15">
        <f t="shared" si="36"/>
        <v>0</v>
      </c>
      <c r="AY39" s="15">
        <f t="shared" si="37"/>
        <v>0</v>
      </c>
      <c r="AZ39" s="15">
        <f t="shared" si="38"/>
        <v>0</v>
      </c>
      <c r="BA39" s="15">
        <f t="shared" si="39"/>
        <v>0</v>
      </c>
      <c r="BB39" s="15">
        <f t="shared" si="40"/>
        <v>15.48</v>
      </c>
      <c r="BC39" s="15">
        <f t="shared" si="41"/>
        <v>0</v>
      </c>
      <c r="BD39" s="15">
        <f t="shared" si="42"/>
        <v>8.4600000000000009</v>
      </c>
      <c r="BE39" s="306">
        <f t="shared" si="43"/>
        <v>0</v>
      </c>
      <c r="BF39" s="123">
        <f>SUM(AU39:BE39)+SUM(C39:L39)+N39+P39+R39+T39+V39+X39+Z39+AB39+AD39+AF39+AH39+AI39</f>
        <v>82.950939255455381</v>
      </c>
      <c r="BG39" s="275"/>
      <c r="BH39" s="275"/>
      <c r="BI39" s="275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</row>
    <row r="40" spans="1:105" s="75" customFormat="1" ht="18.75" x14ac:dyDescent="0.25">
      <c r="A40" s="153">
        <v>7595</v>
      </c>
      <c r="B40" s="14" t="s">
        <v>75</v>
      </c>
      <c r="C40" s="15">
        <v>0.5</v>
      </c>
      <c r="D40" s="15"/>
      <c r="E40" s="15"/>
      <c r="F40" s="15"/>
      <c r="G40" s="15"/>
      <c r="H40" s="15"/>
      <c r="I40" s="15"/>
      <c r="J40" s="15">
        <v>3</v>
      </c>
      <c r="K40" s="15"/>
      <c r="L40" s="15"/>
      <c r="M40" s="121">
        <v>23</v>
      </c>
      <c r="N40" s="15">
        <f t="shared" si="22"/>
        <v>7.4193548387096779</v>
      </c>
      <c r="O40" s="121">
        <v>31</v>
      </c>
      <c r="P40" s="15">
        <f t="shared" si="23"/>
        <v>8.378378378378379</v>
      </c>
      <c r="Q40" s="18">
        <v>51</v>
      </c>
      <c r="R40" s="15">
        <f t="shared" si="24"/>
        <v>7.5</v>
      </c>
      <c r="S40" s="121">
        <v>21</v>
      </c>
      <c r="T40" s="15">
        <f t="shared" si="25"/>
        <v>10</v>
      </c>
      <c r="U40" s="18">
        <v>0</v>
      </c>
      <c r="V40" s="15">
        <f t="shared" si="26"/>
        <v>0</v>
      </c>
      <c r="W40" s="18">
        <v>0</v>
      </c>
      <c r="X40" s="15">
        <f t="shared" si="27"/>
        <v>0</v>
      </c>
      <c r="Y40" s="18">
        <v>0</v>
      </c>
      <c r="Z40" s="15">
        <f t="shared" si="28"/>
        <v>0</v>
      </c>
      <c r="AA40" s="15">
        <v>0</v>
      </c>
      <c r="AB40" s="15">
        <f t="shared" si="29"/>
        <v>0</v>
      </c>
      <c r="AC40" s="18">
        <v>0</v>
      </c>
      <c r="AD40" s="15">
        <f t="shared" si="30"/>
        <v>0</v>
      </c>
      <c r="AE40" s="18">
        <v>0</v>
      </c>
      <c r="AF40" s="15">
        <f t="shared" si="31"/>
        <v>0</v>
      </c>
      <c r="AG40" s="18">
        <v>0</v>
      </c>
      <c r="AH40" s="15">
        <f t="shared" si="32"/>
        <v>0</v>
      </c>
      <c r="AI40" s="15">
        <v>3.9</v>
      </c>
      <c r="AJ40" s="15">
        <v>43</v>
      </c>
      <c r="AK40" s="111">
        <v>82</v>
      </c>
      <c r="AL40" s="15">
        <v>30</v>
      </c>
      <c r="AM40" s="15"/>
      <c r="AN40" s="15"/>
      <c r="AO40" s="15"/>
      <c r="AP40" s="15"/>
      <c r="AQ40" s="15">
        <v>71</v>
      </c>
      <c r="AR40" s="15"/>
      <c r="AS40" s="15"/>
      <c r="AT40" s="15"/>
      <c r="AU40" s="15">
        <f t="shared" si="33"/>
        <v>7.74</v>
      </c>
      <c r="AV40" s="15">
        <f t="shared" si="34"/>
        <v>14.76</v>
      </c>
      <c r="AW40" s="15">
        <f t="shared" si="35"/>
        <v>5.4</v>
      </c>
      <c r="AX40" s="15">
        <f t="shared" si="36"/>
        <v>0</v>
      </c>
      <c r="AY40" s="15">
        <f t="shared" si="37"/>
        <v>0</v>
      </c>
      <c r="AZ40" s="15">
        <f t="shared" si="38"/>
        <v>0</v>
      </c>
      <c r="BA40" s="15">
        <f t="shared" si="39"/>
        <v>0</v>
      </c>
      <c r="BB40" s="15">
        <f t="shared" si="40"/>
        <v>12.78</v>
      </c>
      <c r="BC40" s="15">
        <f t="shared" si="41"/>
        <v>0</v>
      </c>
      <c r="BD40" s="15">
        <f t="shared" si="42"/>
        <v>0</v>
      </c>
      <c r="BE40" s="306">
        <f t="shared" si="43"/>
        <v>0</v>
      </c>
      <c r="BF40" s="123">
        <f>SUM(AU40:BE40)+SUM(C40:L40)+N40+P40+R40+T40+V40+X40+Z40+AB40+AD40+AF40+AH40+AI40</f>
        <v>81.377733217088064</v>
      </c>
      <c r="BG40" s="275"/>
      <c r="BH40" s="275"/>
      <c r="BI40" s="275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</row>
    <row r="41" spans="1:105" s="75" customFormat="1" ht="18.75" x14ac:dyDescent="0.25">
      <c r="A41" s="154">
        <v>7423</v>
      </c>
      <c r="B41" s="14" t="s">
        <v>75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8">
        <v>23</v>
      </c>
      <c r="N41" s="15">
        <f t="shared" si="22"/>
        <v>7.4193548387096779</v>
      </c>
      <c r="O41" s="18">
        <v>36</v>
      </c>
      <c r="P41" s="15">
        <f t="shared" si="23"/>
        <v>9.7297297297297298</v>
      </c>
      <c r="Q41" s="18">
        <v>0</v>
      </c>
      <c r="R41" s="15">
        <f t="shared" si="24"/>
        <v>0</v>
      </c>
      <c r="S41" s="18">
        <v>18</v>
      </c>
      <c r="T41" s="15">
        <f t="shared" si="25"/>
        <v>8.5714285714285712</v>
      </c>
      <c r="U41" s="18">
        <v>29</v>
      </c>
      <c r="V41" s="15">
        <f t="shared" si="26"/>
        <v>7.4358974358974361</v>
      </c>
      <c r="W41" s="18">
        <v>0</v>
      </c>
      <c r="X41" s="15">
        <f t="shared" si="27"/>
        <v>0</v>
      </c>
      <c r="Y41" s="18">
        <v>0</v>
      </c>
      <c r="Z41" s="15">
        <f t="shared" si="28"/>
        <v>0</v>
      </c>
      <c r="AA41" s="15">
        <v>0</v>
      </c>
      <c r="AB41" s="15">
        <f t="shared" si="29"/>
        <v>0</v>
      </c>
      <c r="AC41" s="18">
        <v>0</v>
      </c>
      <c r="AD41" s="15">
        <f t="shared" si="30"/>
        <v>0</v>
      </c>
      <c r="AE41" s="18">
        <v>0</v>
      </c>
      <c r="AF41" s="15">
        <f t="shared" si="31"/>
        <v>0</v>
      </c>
      <c r="AG41" s="18">
        <v>0</v>
      </c>
      <c r="AH41" s="15">
        <f t="shared" si="32"/>
        <v>0</v>
      </c>
      <c r="AI41" s="15">
        <v>5</v>
      </c>
      <c r="AJ41" s="15">
        <v>64</v>
      </c>
      <c r="AK41" s="15">
        <v>56</v>
      </c>
      <c r="AL41" s="15"/>
      <c r="AM41" s="15"/>
      <c r="AN41" s="15"/>
      <c r="AO41" s="15"/>
      <c r="AP41" s="15"/>
      <c r="AQ41" s="15">
        <v>75</v>
      </c>
      <c r="AR41" s="15"/>
      <c r="AS41" s="15">
        <v>39</v>
      </c>
      <c r="AT41" s="15"/>
      <c r="AU41" s="15">
        <f t="shared" si="33"/>
        <v>11.520000000000001</v>
      </c>
      <c r="AV41" s="15">
        <f t="shared" si="34"/>
        <v>10.08</v>
      </c>
      <c r="AW41" s="15">
        <f t="shared" si="35"/>
        <v>0</v>
      </c>
      <c r="AX41" s="15">
        <f t="shared" si="36"/>
        <v>0</v>
      </c>
      <c r="AY41" s="15">
        <f t="shared" si="37"/>
        <v>0</v>
      </c>
      <c r="AZ41" s="15">
        <f t="shared" si="38"/>
        <v>0</v>
      </c>
      <c r="BA41" s="15">
        <f t="shared" si="39"/>
        <v>0</v>
      </c>
      <c r="BB41" s="15">
        <f t="shared" si="40"/>
        <v>13.5</v>
      </c>
      <c r="BC41" s="15">
        <f t="shared" si="41"/>
        <v>0</v>
      </c>
      <c r="BD41" s="15">
        <f t="shared" si="42"/>
        <v>7.02</v>
      </c>
      <c r="BE41" s="306">
        <f t="shared" si="43"/>
        <v>0</v>
      </c>
      <c r="BF41" s="123">
        <f>SUM(AU41:BE41)+SUM(C41:L41)+N41+P41+R41+T41+V41+X41+Z41+AB41+AD41+AF41+AH41+AI41</f>
        <v>80.276410575765411</v>
      </c>
      <c r="BG41" s="275"/>
      <c r="BH41" s="275"/>
      <c r="BI41" s="275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</row>
    <row r="42" spans="1:105" s="75" customFormat="1" ht="18.75" x14ac:dyDescent="0.25">
      <c r="A42" s="153">
        <v>7771</v>
      </c>
      <c r="B42" s="14" t="s">
        <v>75</v>
      </c>
      <c r="C42" s="15">
        <v>0.5</v>
      </c>
      <c r="D42" s="15"/>
      <c r="E42" s="15"/>
      <c r="F42" s="15"/>
      <c r="G42" s="15"/>
      <c r="H42" s="15"/>
      <c r="I42" s="15"/>
      <c r="J42" s="15">
        <v>3</v>
      </c>
      <c r="K42" s="15"/>
      <c r="L42" s="15"/>
      <c r="M42" s="121">
        <v>27</v>
      </c>
      <c r="N42" s="15">
        <f t="shared" si="22"/>
        <v>8.7096774193548381</v>
      </c>
      <c r="O42" s="121">
        <v>34</v>
      </c>
      <c r="P42" s="15">
        <f t="shared" si="23"/>
        <v>9.1891891891891895</v>
      </c>
      <c r="Q42" s="18">
        <v>0</v>
      </c>
      <c r="R42" s="15">
        <f t="shared" si="24"/>
        <v>0</v>
      </c>
      <c r="S42" s="121">
        <v>20</v>
      </c>
      <c r="T42" s="15">
        <f t="shared" si="25"/>
        <v>9.5238095238095237</v>
      </c>
      <c r="U42" s="18">
        <v>31</v>
      </c>
      <c r="V42" s="15">
        <f t="shared" si="26"/>
        <v>7.948717948717948</v>
      </c>
      <c r="W42" s="18">
        <v>0</v>
      </c>
      <c r="X42" s="15">
        <f t="shared" si="27"/>
        <v>0</v>
      </c>
      <c r="Y42" s="18">
        <v>0</v>
      </c>
      <c r="Z42" s="15">
        <f t="shared" si="28"/>
        <v>0</v>
      </c>
      <c r="AA42" s="15">
        <v>0</v>
      </c>
      <c r="AB42" s="15">
        <f t="shared" si="29"/>
        <v>0</v>
      </c>
      <c r="AC42" s="18">
        <v>0</v>
      </c>
      <c r="AD42" s="15">
        <f t="shared" si="30"/>
        <v>0</v>
      </c>
      <c r="AE42" s="18">
        <v>0</v>
      </c>
      <c r="AF42" s="15">
        <f t="shared" si="31"/>
        <v>0</v>
      </c>
      <c r="AG42" s="18">
        <v>0</v>
      </c>
      <c r="AH42" s="15">
        <f t="shared" si="32"/>
        <v>0</v>
      </c>
      <c r="AI42" s="15">
        <v>4.5999999999999996</v>
      </c>
      <c r="AJ42" s="74">
        <v>56</v>
      </c>
      <c r="AK42" s="111">
        <v>88</v>
      </c>
      <c r="AL42" s="15"/>
      <c r="AM42" s="15"/>
      <c r="AN42" s="15"/>
      <c r="AO42" s="15"/>
      <c r="AP42" s="15"/>
      <c r="AQ42" s="15"/>
      <c r="AR42" s="15"/>
      <c r="AS42" s="15">
        <v>55</v>
      </c>
      <c r="AT42" s="15"/>
      <c r="AU42" s="15">
        <f t="shared" si="33"/>
        <v>10.08</v>
      </c>
      <c r="AV42" s="15">
        <f t="shared" si="34"/>
        <v>15.840000000000002</v>
      </c>
      <c r="AW42" s="15">
        <f t="shared" si="35"/>
        <v>0</v>
      </c>
      <c r="AX42" s="15">
        <f t="shared" si="36"/>
        <v>0</v>
      </c>
      <c r="AY42" s="15">
        <f t="shared" si="37"/>
        <v>0</v>
      </c>
      <c r="AZ42" s="15">
        <f t="shared" si="38"/>
        <v>0</v>
      </c>
      <c r="BA42" s="15">
        <f t="shared" si="39"/>
        <v>0</v>
      </c>
      <c r="BB42" s="15">
        <f t="shared" si="40"/>
        <v>0</v>
      </c>
      <c r="BC42" s="15">
        <f t="shared" si="41"/>
        <v>0</v>
      </c>
      <c r="BD42" s="15">
        <f t="shared" si="42"/>
        <v>9.9</v>
      </c>
      <c r="BE42" s="306">
        <f t="shared" si="43"/>
        <v>0</v>
      </c>
      <c r="BF42" s="123">
        <f>SUM(AU42:BE42)+SUM(C42:L42)+N42+P42+R42+T42+V42+X42+Z42+AB42+AD42+AF42+AH42+AI42</f>
        <v>79.291394081071488</v>
      </c>
      <c r="BG42" s="275"/>
      <c r="BH42" s="275"/>
      <c r="BI42" s="275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</row>
    <row r="43" spans="1:105" s="75" customFormat="1" ht="18.75" x14ac:dyDescent="0.25">
      <c r="A43" s="153">
        <v>6492</v>
      </c>
      <c r="B43" s="14" t="s">
        <v>75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21">
        <v>19</v>
      </c>
      <c r="N43" s="15">
        <f t="shared" si="22"/>
        <v>6.129032258064516</v>
      </c>
      <c r="O43" s="121">
        <v>29</v>
      </c>
      <c r="P43" s="15">
        <f t="shared" si="23"/>
        <v>7.8378378378378377</v>
      </c>
      <c r="Q43" s="18">
        <v>0</v>
      </c>
      <c r="R43" s="15">
        <f t="shared" si="24"/>
        <v>0</v>
      </c>
      <c r="S43" s="121">
        <v>18</v>
      </c>
      <c r="T43" s="15">
        <f t="shared" si="25"/>
        <v>8.5714285714285712</v>
      </c>
      <c r="U43" s="18">
        <v>25</v>
      </c>
      <c r="V43" s="15">
        <f t="shared" si="26"/>
        <v>6.4102564102564106</v>
      </c>
      <c r="W43" s="18">
        <v>0</v>
      </c>
      <c r="X43" s="15">
        <f t="shared" si="27"/>
        <v>0</v>
      </c>
      <c r="Y43" s="18">
        <v>0</v>
      </c>
      <c r="Z43" s="15">
        <f t="shared" si="28"/>
        <v>0</v>
      </c>
      <c r="AA43" s="15">
        <v>0</v>
      </c>
      <c r="AB43" s="15">
        <f t="shared" si="29"/>
        <v>0</v>
      </c>
      <c r="AC43" s="18">
        <v>0</v>
      </c>
      <c r="AD43" s="15">
        <f t="shared" si="30"/>
        <v>0</v>
      </c>
      <c r="AE43" s="18">
        <v>0</v>
      </c>
      <c r="AF43" s="15">
        <f t="shared" si="31"/>
        <v>0</v>
      </c>
      <c r="AG43" s="18">
        <v>0</v>
      </c>
      <c r="AH43" s="15">
        <f t="shared" si="32"/>
        <v>0</v>
      </c>
      <c r="AI43" s="15">
        <v>4.4000000000000004</v>
      </c>
      <c r="AJ43" s="111">
        <v>20</v>
      </c>
      <c r="AK43" s="111">
        <v>86</v>
      </c>
      <c r="AL43" s="15"/>
      <c r="AM43" s="15"/>
      <c r="AN43" s="15"/>
      <c r="AO43" s="15"/>
      <c r="AP43" s="15"/>
      <c r="AQ43" s="15">
        <v>100</v>
      </c>
      <c r="AR43" s="15"/>
      <c r="AS43" s="15">
        <v>33</v>
      </c>
      <c r="AT43" s="15"/>
      <c r="AU43" s="15">
        <f t="shared" si="33"/>
        <v>3.6</v>
      </c>
      <c r="AV43" s="15">
        <f t="shared" si="34"/>
        <v>15.48</v>
      </c>
      <c r="AW43" s="15">
        <f t="shared" si="35"/>
        <v>0</v>
      </c>
      <c r="AX43" s="15">
        <f t="shared" si="36"/>
        <v>0</v>
      </c>
      <c r="AY43" s="15">
        <f t="shared" si="37"/>
        <v>0</v>
      </c>
      <c r="AZ43" s="15">
        <f t="shared" si="38"/>
        <v>0</v>
      </c>
      <c r="BA43" s="15">
        <f t="shared" si="39"/>
        <v>0</v>
      </c>
      <c r="BB43" s="15">
        <f t="shared" si="40"/>
        <v>18</v>
      </c>
      <c r="BC43" s="15">
        <f t="shared" si="41"/>
        <v>0</v>
      </c>
      <c r="BD43" s="15">
        <f t="shared" si="42"/>
        <v>5.9399999999999995</v>
      </c>
      <c r="BE43" s="306">
        <f t="shared" si="43"/>
        <v>0</v>
      </c>
      <c r="BF43" s="123">
        <f>SUM(AU43:BE43)+SUM(C43:L43)+N43+P43+R43+T43+V43+X43+Z43+AB43+AD43+AF43+AH43+AI43</f>
        <v>76.368555077587331</v>
      </c>
      <c r="BG43" s="275"/>
      <c r="BH43" s="275"/>
      <c r="BI43" s="275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</row>
    <row r="44" spans="1:105" s="78" customFormat="1" ht="19.5" thickBot="1" x14ac:dyDescent="0.3">
      <c r="A44" s="283" t="s">
        <v>64</v>
      </c>
      <c r="B44" s="303" t="s">
        <v>75</v>
      </c>
      <c r="C44" s="281"/>
      <c r="D44" s="281"/>
      <c r="E44" s="281"/>
      <c r="F44" s="281"/>
      <c r="G44" s="281"/>
      <c r="H44" s="281"/>
      <c r="I44" s="281"/>
      <c r="J44" s="281"/>
      <c r="K44" s="281">
        <v>1</v>
      </c>
      <c r="L44" s="281"/>
      <c r="M44" s="301">
        <v>25</v>
      </c>
      <c r="N44" s="281">
        <f t="shared" si="22"/>
        <v>8.064516129032258</v>
      </c>
      <c r="O44" s="301">
        <v>32</v>
      </c>
      <c r="P44" s="281">
        <f t="shared" si="23"/>
        <v>8.6486486486486491</v>
      </c>
      <c r="Q44" s="279">
        <v>0</v>
      </c>
      <c r="R44" s="281">
        <f t="shared" si="24"/>
        <v>0</v>
      </c>
      <c r="S44" s="301">
        <v>18</v>
      </c>
      <c r="T44" s="281">
        <f t="shared" si="25"/>
        <v>8.5714285714285712</v>
      </c>
      <c r="U44" s="279">
        <v>27</v>
      </c>
      <c r="V44" s="281">
        <f t="shared" si="26"/>
        <v>6.9230769230769234</v>
      </c>
      <c r="W44" s="279">
        <v>0</v>
      </c>
      <c r="X44" s="281">
        <f t="shared" si="27"/>
        <v>0</v>
      </c>
      <c r="Y44" s="279">
        <v>0</v>
      </c>
      <c r="Z44" s="281">
        <f t="shared" si="28"/>
        <v>0</v>
      </c>
      <c r="AA44" s="281">
        <v>0</v>
      </c>
      <c r="AB44" s="281">
        <f t="shared" si="29"/>
        <v>0</v>
      </c>
      <c r="AC44" s="279">
        <v>0</v>
      </c>
      <c r="AD44" s="281">
        <f t="shared" si="30"/>
        <v>0</v>
      </c>
      <c r="AE44" s="279">
        <v>0</v>
      </c>
      <c r="AF44" s="281">
        <f t="shared" si="31"/>
        <v>0</v>
      </c>
      <c r="AG44" s="279">
        <v>0</v>
      </c>
      <c r="AH44" s="281">
        <f t="shared" si="32"/>
        <v>0</v>
      </c>
      <c r="AI44" s="274">
        <v>4.5</v>
      </c>
      <c r="AJ44" s="280">
        <v>39</v>
      </c>
      <c r="AK44" s="280">
        <v>66</v>
      </c>
      <c r="AL44" s="281"/>
      <c r="AM44" s="281"/>
      <c r="AN44" s="281"/>
      <c r="AO44" s="281"/>
      <c r="AP44" s="281"/>
      <c r="AQ44" s="281">
        <v>61</v>
      </c>
      <c r="AR44" s="281"/>
      <c r="AS44" s="281">
        <v>48</v>
      </c>
      <c r="AT44" s="281"/>
      <c r="AU44" s="281">
        <f t="shared" si="33"/>
        <v>7.02</v>
      </c>
      <c r="AV44" s="281">
        <f t="shared" si="34"/>
        <v>11.879999999999999</v>
      </c>
      <c r="AW44" s="281">
        <f t="shared" si="35"/>
        <v>0</v>
      </c>
      <c r="AX44" s="281">
        <f t="shared" si="36"/>
        <v>0</v>
      </c>
      <c r="AY44" s="281">
        <f t="shared" si="37"/>
        <v>0</v>
      </c>
      <c r="AZ44" s="281">
        <f t="shared" si="38"/>
        <v>0</v>
      </c>
      <c r="BA44" s="281">
        <f t="shared" si="39"/>
        <v>0</v>
      </c>
      <c r="BB44" s="281">
        <f t="shared" si="40"/>
        <v>10.98</v>
      </c>
      <c r="BC44" s="281">
        <f t="shared" si="41"/>
        <v>0</v>
      </c>
      <c r="BD44" s="281">
        <f t="shared" si="42"/>
        <v>8.64</v>
      </c>
      <c r="BE44" s="302">
        <f t="shared" si="43"/>
        <v>0</v>
      </c>
      <c r="BF44" s="308">
        <f>SUM(AU44:BE44)+SUM(C44:L44)+N44+P44+R44+T44+V44+X44+Z44+AB44+AD44+AF44+AH44+AI44</f>
        <v>76.227670272186387</v>
      </c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5"/>
      <c r="BS44" s="275"/>
      <c r="BT44" s="275"/>
      <c r="BU44" s="275"/>
      <c r="BV44" s="275"/>
      <c r="BW44" s="275"/>
      <c r="BX44" s="275"/>
      <c r="BY44" s="275"/>
      <c r="BZ44" s="275"/>
      <c r="CA44" s="275"/>
      <c r="CB44" s="275"/>
      <c r="CC44" s="275"/>
      <c r="CD44" s="275"/>
      <c r="CE44" s="275"/>
      <c r="CF44" s="275"/>
      <c r="CG44" s="275"/>
      <c r="CH44" s="275"/>
      <c r="CI44" s="275"/>
      <c r="CJ44" s="275"/>
      <c r="CK44" s="275"/>
      <c r="CL44" s="275"/>
      <c r="CM44" s="275"/>
      <c r="CN44" s="275"/>
      <c r="CO44" s="275"/>
      <c r="CP44" s="275"/>
      <c r="CQ44" s="275"/>
      <c r="CR44" s="275"/>
      <c r="CS44" s="275"/>
      <c r="CT44" s="275"/>
      <c r="CU44" s="275"/>
      <c r="CV44" s="275"/>
      <c r="CW44" s="275"/>
      <c r="CX44" s="275"/>
      <c r="CY44" s="275"/>
      <c r="CZ44" s="275"/>
      <c r="DA44" s="275"/>
    </row>
    <row r="45" spans="1:105" ht="18.75" x14ac:dyDescent="0.25">
      <c r="A45" s="151">
        <v>7991</v>
      </c>
      <c r="B45" s="91" t="s">
        <v>76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179">
        <v>14</v>
      </c>
      <c r="N45" s="49">
        <f t="shared" si="22"/>
        <v>4.5161290322580641</v>
      </c>
      <c r="O45" s="179">
        <v>25</v>
      </c>
      <c r="P45" s="49">
        <f t="shared" si="23"/>
        <v>6.7567567567567561</v>
      </c>
      <c r="Q45" s="39">
        <v>0</v>
      </c>
      <c r="R45" s="49">
        <f t="shared" si="24"/>
        <v>0</v>
      </c>
      <c r="S45" s="179">
        <v>12</v>
      </c>
      <c r="T45" s="49">
        <f t="shared" si="25"/>
        <v>5.7142857142857135</v>
      </c>
      <c r="U45" s="39">
        <v>0</v>
      </c>
      <c r="V45" s="49">
        <f t="shared" si="26"/>
        <v>0</v>
      </c>
      <c r="W45" s="39">
        <v>0</v>
      </c>
      <c r="X45" s="49">
        <f t="shared" si="27"/>
        <v>0</v>
      </c>
      <c r="Y45" s="39">
        <v>0</v>
      </c>
      <c r="Z45" s="49">
        <f t="shared" si="28"/>
        <v>0</v>
      </c>
      <c r="AA45" s="49" t="s">
        <v>28</v>
      </c>
      <c r="AB45" s="49">
        <f t="shared" si="29"/>
        <v>8.9189189189189193</v>
      </c>
      <c r="AC45" s="39">
        <v>0</v>
      </c>
      <c r="AD45" s="49">
        <f t="shared" si="30"/>
        <v>0</v>
      </c>
      <c r="AE45" s="39">
        <v>0</v>
      </c>
      <c r="AF45" s="49">
        <f t="shared" si="31"/>
        <v>0</v>
      </c>
      <c r="AG45" s="39">
        <v>0</v>
      </c>
      <c r="AH45" s="49">
        <f t="shared" si="32"/>
        <v>0</v>
      </c>
      <c r="AI45" s="108">
        <v>3.9</v>
      </c>
      <c r="AJ45" s="98">
        <v>40</v>
      </c>
      <c r="AK45" s="98">
        <v>56</v>
      </c>
      <c r="AL45" s="49"/>
      <c r="AM45" s="49"/>
      <c r="AN45" s="49">
        <v>61</v>
      </c>
      <c r="AO45" s="49"/>
      <c r="AP45" s="49"/>
      <c r="AQ45" s="49">
        <v>100</v>
      </c>
      <c r="AR45" s="49"/>
      <c r="AS45" s="49"/>
      <c r="AT45" s="49"/>
      <c r="AU45" s="49">
        <f t="shared" si="33"/>
        <v>7.2</v>
      </c>
      <c r="AV45" s="49">
        <f t="shared" si="34"/>
        <v>10.08</v>
      </c>
      <c r="AW45" s="49">
        <f t="shared" si="35"/>
        <v>0</v>
      </c>
      <c r="AX45" s="49">
        <f t="shared" si="36"/>
        <v>0</v>
      </c>
      <c r="AY45" s="49">
        <f t="shared" si="37"/>
        <v>10.98</v>
      </c>
      <c r="AZ45" s="49">
        <f t="shared" si="38"/>
        <v>0</v>
      </c>
      <c r="BA45" s="49">
        <f t="shared" si="39"/>
        <v>0</v>
      </c>
      <c r="BB45" s="49">
        <f t="shared" si="40"/>
        <v>18</v>
      </c>
      <c r="BC45" s="49">
        <f t="shared" si="41"/>
        <v>0</v>
      </c>
      <c r="BD45" s="49">
        <f t="shared" si="42"/>
        <v>0</v>
      </c>
      <c r="BE45" s="76">
        <f t="shared" si="43"/>
        <v>0</v>
      </c>
      <c r="BF45" s="207">
        <f>SUM(AU45:BE45)+SUM(C45:L45)+N45+P45+R45+T45+V45+X45+Z45+AB45+AD45+AF45+AH45+AI45</f>
        <v>76.066090422219474</v>
      </c>
      <c r="BG45" s="275"/>
      <c r="BH45" s="275"/>
      <c r="BI45" s="275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</row>
    <row r="46" spans="1:105" ht="18.75" x14ac:dyDescent="0.25">
      <c r="A46" s="151">
        <v>9180</v>
      </c>
      <c r="B46" s="91" t="s">
        <v>76</v>
      </c>
      <c r="C46" s="4"/>
      <c r="D46" s="4"/>
      <c r="E46" s="4"/>
      <c r="F46" s="4"/>
      <c r="G46" s="4"/>
      <c r="H46" s="4"/>
      <c r="I46" s="4"/>
      <c r="J46" s="4"/>
      <c r="K46" s="4">
        <v>1</v>
      </c>
      <c r="L46" s="4"/>
      <c r="M46" s="100">
        <v>17</v>
      </c>
      <c r="N46" s="4">
        <f t="shared" si="22"/>
        <v>5.4838709677419351</v>
      </c>
      <c r="O46" s="100">
        <v>29</v>
      </c>
      <c r="P46" s="4">
        <f t="shared" si="23"/>
        <v>7.8378378378378377</v>
      </c>
      <c r="Q46" s="6">
        <v>0</v>
      </c>
      <c r="R46" s="4">
        <f t="shared" si="24"/>
        <v>0</v>
      </c>
      <c r="S46" s="100">
        <v>15</v>
      </c>
      <c r="T46" s="4">
        <f t="shared" si="25"/>
        <v>7.1428571428571432</v>
      </c>
      <c r="U46" s="6">
        <v>27</v>
      </c>
      <c r="V46" s="4">
        <f t="shared" si="26"/>
        <v>6.9230769230769234</v>
      </c>
      <c r="W46" s="6">
        <v>0</v>
      </c>
      <c r="X46" s="4">
        <f t="shared" si="27"/>
        <v>0</v>
      </c>
      <c r="Y46" s="6">
        <v>0</v>
      </c>
      <c r="Z46" s="4">
        <f t="shared" si="28"/>
        <v>0</v>
      </c>
      <c r="AA46" s="4">
        <v>0</v>
      </c>
      <c r="AB46" s="4">
        <f t="shared" si="29"/>
        <v>0</v>
      </c>
      <c r="AC46" s="6">
        <v>0</v>
      </c>
      <c r="AD46" s="4">
        <f t="shared" si="30"/>
        <v>0</v>
      </c>
      <c r="AE46" s="6">
        <v>0</v>
      </c>
      <c r="AF46" s="4">
        <f t="shared" si="31"/>
        <v>0</v>
      </c>
      <c r="AG46" s="6">
        <v>0</v>
      </c>
      <c r="AH46" s="4">
        <f t="shared" si="32"/>
        <v>0</v>
      </c>
      <c r="AI46" s="15">
        <v>4.2</v>
      </c>
      <c r="AJ46" s="99">
        <v>6</v>
      </c>
      <c r="AK46" s="98">
        <v>68</v>
      </c>
      <c r="AL46" s="4"/>
      <c r="AM46" s="4"/>
      <c r="AN46" s="4"/>
      <c r="AO46" s="4"/>
      <c r="AP46" s="4"/>
      <c r="AQ46" s="4">
        <v>77</v>
      </c>
      <c r="AR46" s="4"/>
      <c r="AS46" s="4">
        <v>45</v>
      </c>
      <c r="AT46" s="4"/>
      <c r="AU46" s="4">
        <f t="shared" si="33"/>
        <v>1.08</v>
      </c>
      <c r="AV46" s="4">
        <f t="shared" si="34"/>
        <v>12.24</v>
      </c>
      <c r="AW46" s="4">
        <f t="shared" si="35"/>
        <v>0</v>
      </c>
      <c r="AX46" s="4">
        <f t="shared" si="36"/>
        <v>0</v>
      </c>
      <c r="AY46" s="4">
        <f t="shared" si="37"/>
        <v>0</v>
      </c>
      <c r="AZ46" s="4">
        <f t="shared" si="38"/>
        <v>0</v>
      </c>
      <c r="BA46" s="4">
        <f t="shared" si="39"/>
        <v>0</v>
      </c>
      <c r="BB46" s="4">
        <f t="shared" si="40"/>
        <v>13.860000000000001</v>
      </c>
      <c r="BC46" s="4">
        <f t="shared" si="41"/>
        <v>0</v>
      </c>
      <c r="BD46" s="4">
        <f t="shared" si="42"/>
        <v>8.1</v>
      </c>
      <c r="BE46" s="25">
        <f t="shared" si="43"/>
        <v>0</v>
      </c>
      <c r="BF46" s="205">
        <f>SUM(AU46:BE46)+SUM(C46:L46)+N46+P46+R46+T46+V46+X46+Z46+AB46+AD46+AF46+AH46+AI46</f>
        <v>67.867642871513851</v>
      </c>
    </row>
    <row r="47" spans="1:105" ht="18.75" x14ac:dyDescent="0.25">
      <c r="A47" s="284">
        <v>9188</v>
      </c>
      <c r="B47" s="91" t="s">
        <v>76</v>
      </c>
      <c r="C47" s="4"/>
      <c r="D47" s="4"/>
      <c r="E47" s="4"/>
      <c r="F47" s="4"/>
      <c r="G47" s="4"/>
      <c r="H47" s="4"/>
      <c r="I47" s="4"/>
      <c r="J47" s="4"/>
      <c r="K47" s="4">
        <v>1</v>
      </c>
      <c r="L47" s="4"/>
      <c r="M47" s="6">
        <v>23</v>
      </c>
      <c r="N47" s="4">
        <f t="shared" si="22"/>
        <v>7.4193548387096779</v>
      </c>
      <c r="O47" s="6">
        <v>28</v>
      </c>
      <c r="P47" s="4">
        <f t="shared" si="23"/>
        <v>7.5675675675675684</v>
      </c>
      <c r="Q47" s="6">
        <v>0</v>
      </c>
      <c r="R47" s="4">
        <f t="shared" si="24"/>
        <v>0</v>
      </c>
      <c r="S47" s="6">
        <v>18</v>
      </c>
      <c r="T47" s="4">
        <f t="shared" si="25"/>
        <v>8.5714285714285712</v>
      </c>
      <c r="U47" s="6">
        <v>29</v>
      </c>
      <c r="V47" s="4">
        <f t="shared" si="26"/>
        <v>7.4358974358974361</v>
      </c>
      <c r="W47" s="6">
        <v>0</v>
      </c>
      <c r="X47" s="4">
        <f t="shared" si="27"/>
        <v>0</v>
      </c>
      <c r="Y47" s="6">
        <v>0</v>
      </c>
      <c r="Z47" s="4">
        <f t="shared" si="28"/>
        <v>0</v>
      </c>
      <c r="AA47" s="4">
        <v>0</v>
      </c>
      <c r="AB47" s="4">
        <f t="shared" si="29"/>
        <v>0</v>
      </c>
      <c r="AC47" s="6">
        <v>0</v>
      </c>
      <c r="AD47" s="4">
        <f t="shared" si="30"/>
        <v>0</v>
      </c>
      <c r="AE47" s="6">
        <v>0</v>
      </c>
      <c r="AF47" s="4">
        <f t="shared" si="31"/>
        <v>0</v>
      </c>
      <c r="AG47" s="6">
        <v>0</v>
      </c>
      <c r="AH47" s="4">
        <f t="shared" si="32"/>
        <v>0</v>
      </c>
      <c r="AI47" s="15">
        <v>0</v>
      </c>
      <c r="AJ47" s="4">
        <v>20</v>
      </c>
      <c r="AK47" s="49">
        <v>55</v>
      </c>
      <c r="AL47" s="4"/>
      <c r="AM47" s="4"/>
      <c r="AN47" s="4"/>
      <c r="AO47" s="4"/>
      <c r="AP47" s="4"/>
      <c r="AQ47" s="4">
        <v>72.5</v>
      </c>
      <c r="AR47" s="4"/>
      <c r="AS47" s="4">
        <v>48.5</v>
      </c>
      <c r="AT47" s="4"/>
      <c r="AU47" s="4">
        <f t="shared" si="33"/>
        <v>3.6</v>
      </c>
      <c r="AV47" s="4">
        <f t="shared" si="34"/>
        <v>9.9</v>
      </c>
      <c r="AW47" s="4">
        <f t="shared" si="35"/>
        <v>0</v>
      </c>
      <c r="AX47" s="4">
        <f t="shared" si="36"/>
        <v>0</v>
      </c>
      <c r="AY47" s="4">
        <f t="shared" si="37"/>
        <v>0</v>
      </c>
      <c r="AZ47" s="4">
        <f t="shared" si="38"/>
        <v>0</v>
      </c>
      <c r="BA47" s="4">
        <f t="shared" si="39"/>
        <v>0</v>
      </c>
      <c r="BB47" s="4">
        <f t="shared" si="40"/>
        <v>13.05</v>
      </c>
      <c r="BC47" s="4">
        <f t="shared" si="41"/>
        <v>0</v>
      </c>
      <c r="BD47" s="4">
        <f t="shared" si="42"/>
        <v>8.73</v>
      </c>
      <c r="BE47" s="25">
        <f t="shared" si="43"/>
        <v>0</v>
      </c>
      <c r="BF47" s="205">
        <f>SUM(AU47:BE47)+SUM(C47:L47)+N47+P47+R47+T47+V47+X47+Z47+AB47+AD47+AF47+AH47+AI47</f>
        <v>67.274248413603246</v>
      </c>
    </row>
    <row r="48" spans="1:105" ht="18.75" x14ac:dyDescent="0.25">
      <c r="A48" s="284">
        <v>6681</v>
      </c>
      <c r="B48" s="91" t="s">
        <v>76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6">
        <v>22</v>
      </c>
      <c r="N48" s="4">
        <f t="shared" si="22"/>
        <v>7.0967741935483879</v>
      </c>
      <c r="O48" s="6">
        <v>27</v>
      </c>
      <c r="P48" s="4">
        <f t="shared" si="23"/>
        <v>7.2972972972972974</v>
      </c>
      <c r="Q48" s="6">
        <v>0</v>
      </c>
      <c r="R48" s="4">
        <f t="shared" si="24"/>
        <v>0</v>
      </c>
      <c r="S48" s="6">
        <v>15</v>
      </c>
      <c r="T48" s="4">
        <f t="shared" si="25"/>
        <v>7.1428571428571432</v>
      </c>
      <c r="U48" s="6">
        <v>29</v>
      </c>
      <c r="V48" s="4">
        <f t="shared" si="26"/>
        <v>7.4358974358974361</v>
      </c>
      <c r="W48" s="6">
        <v>0</v>
      </c>
      <c r="X48" s="4">
        <f t="shared" si="27"/>
        <v>0</v>
      </c>
      <c r="Y48" s="6">
        <v>0</v>
      </c>
      <c r="Z48" s="4">
        <f t="shared" si="28"/>
        <v>0</v>
      </c>
      <c r="AA48" s="4">
        <v>0</v>
      </c>
      <c r="AB48" s="4">
        <f t="shared" si="29"/>
        <v>0</v>
      </c>
      <c r="AC48" s="6">
        <v>0</v>
      </c>
      <c r="AD48" s="4">
        <f t="shared" si="30"/>
        <v>0</v>
      </c>
      <c r="AE48" s="6">
        <v>0</v>
      </c>
      <c r="AF48" s="4">
        <f t="shared" si="31"/>
        <v>0</v>
      </c>
      <c r="AG48" s="6">
        <v>0</v>
      </c>
      <c r="AH48" s="4">
        <f t="shared" si="32"/>
        <v>0</v>
      </c>
      <c r="AI48" s="15">
        <v>4.8</v>
      </c>
      <c r="AJ48" s="4">
        <v>39.5</v>
      </c>
      <c r="AK48" s="49">
        <v>48</v>
      </c>
      <c r="AL48" s="4"/>
      <c r="AM48" s="4"/>
      <c r="AN48" s="4"/>
      <c r="AO48" s="4"/>
      <c r="AP48" s="4"/>
      <c r="AQ48" s="4">
        <v>74.5</v>
      </c>
      <c r="AR48" s="4"/>
      <c r="AS48" s="4">
        <v>6</v>
      </c>
      <c r="AT48" s="4"/>
      <c r="AU48" s="4">
        <f t="shared" si="33"/>
        <v>7.11</v>
      </c>
      <c r="AV48" s="4">
        <f t="shared" si="34"/>
        <v>8.64</v>
      </c>
      <c r="AW48" s="4">
        <f t="shared" si="35"/>
        <v>0</v>
      </c>
      <c r="AX48" s="4">
        <f t="shared" si="36"/>
        <v>0</v>
      </c>
      <c r="AY48" s="4">
        <f t="shared" si="37"/>
        <v>0</v>
      </c>
      <c r="AZ48" s="4">
        <f t="shared" si="38"/>
        <v>0</v>
      </c>
      <c r="BA48" s="4">
        <f t="shared" si="39"/>
        <v>0</v>
      </c>
      <c r="BB48" s="4">
        <f t="shared" si="40"/>
        <v>13.41</v>
      </c>
      <c r="BC48" s="4">
        <f t="shared" si="41"/>
        <v>0</v>
      </c>
      <c r="BD48" s="4">
        <f t="shared" si="42"/>
        <v>1.08</v>
      </c>
      <c r="BE48" s="25">
        <f t="shared" si="43"/>
        <v>0</v>
      </c>
      <c r="BF48" s="205">
        <f>SUM(AU48:BE48)+SUM(C48:L48)+N48+P48+R48+T48+V48+X48+Z48+AB48+AD48+AF48+AH48+AI48</f>
        <v>64.01282606960028</v>
      </c>
    </row>
    <row r="49" spans="1:58" ht="18.75" x14ac:dyDescent="0.25">
      <c r="A49" s="151">
        <v>1756</v>
      </c>
      <c r="B49" s="91" t="s">
        <v>76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100">
        <v>21</v>
      </c>
      <c r="N49" s="4">
        <f t="shared" si="22"/>
        <v>6.7741935483870961</v>
      </c>
      <c r="O49" s="100">
        <v>25</v>
      </c>
      <c r="P49" s="4">
        <f t="shared" si="23"/>
        <v>6.7567567567567561</v>
      </c>
      <c r="Q49" s="6">
        <v>0</v>
      </c>
      <c r="R49" s="4">
        <f t="shared" si="24"/>
        <v>0</v>
      </c>
      <c r="S49" s="100">
        <v>16</v>
      </c>
      <c r="T49" s="4">
        <f t="shared" si="25"/>
        <v>7.6190476190476186</v>
      </c>
      <c r="U49" s="6">
        <v>27</v>
      </c>
      <c r="V49" s="4">
        <f t="shared" si="26"/>
        <v>6.9230769230769234</v>
      </c>
      <c r="W49" s="6">
        <v>0</v>
      </c>
      <c r="X49" s="4">
        <f t="shared" si="27"/>
        <v>0</v>
      </c>
      <c r="Y49" s="6">
        <v>0</v>
      </c>
      <c r="Z49" s="4">
        <f t="shared" si="28"/>
        <v>0</v>
      </c>
      <c r="AA49" s="4">
        <v>0</v>
      </c>
      <c r="AB49" s="4">
        <f t="shared" si="29"/>
        <v>0</v>
      </c>
      <c r="AC49" s="6">
        <v>0</v>
      </c>
      <c r="AD49" s="4">
        <f t="shared" si="30"/>
        <v>0</v>
      </c>
      <c r="AE49" s="6">
        <v>0</v>
      </c>
      <c r="AF49" s="4">
        <f t="shared" si="31"/>
        <v>0</v>
      </c>
      <c r="AG49" s="6">
        <v>0</v>
      </c>
      <c r="AH49" s="4">
        <f t="shared" si="32"/>
        <v>0</v>
      </c>
      <c r="AI49" s="15">
        <v>3.7</v>
      </c>
      <c r="AJ49" s="99">
        <v>25</v>
      </c>
      <c r="AK49" s="98">
        <v>66</v>
      </c>
      <c r="AL49" s="4"/>
      <c r="AM49" s="4"/>
      <c r="AN49" s="4"/>
      <c r="AO49" s="4"/>
      <c r="AP49" s="4"/>
      <c r="AQ49" s="4">
        <v>75</v>
      </c>
      <c r="AR49" s="4"/>
      <c r="AS49" s="4">
        <v>10</v>
      </c>
      <c r="AT49" s="4"/>
      <c r="AU49" s="4">
        <f t="shared" si="33"/>
        <v>4.5</v>
      </c>
      <c r="AV49" s="4">
        <f t="shared" si="34"/>
        <v>11.879999999999999</v>
      </c>
      <c r="AW49" s="4">
        <f t="shared" si="35"/>
        <v>0</v>
      </c>
      <c r="AX49" s="4">
        <f t="shared" si="36"/>
        <v>0</v>
      </c>
      <c r="AY49" s="4">
        <f t="shared" si="37"/>
        <v>0</v>
      </c>
      <c r="AZ49" s="4">
        <f t="shared" si="38"/>
        <v>0</v>
      </c>
      <c r="BA49" s="4">
        <f t="shared" si="39"/>
        <v>0</v>
      </c>
      <c r="BB49" s="4">
        <f t="shared" si="40"/>
        <v>13.5</v>
      </c>
      <c r="BC49" s="4">
        <f t="shared" si="41"/>
        <v>0</v>
      </c>
      <c r="BD49" s="4">
        <f t="shared" si="42"/>
        <v>1.8</v>
      </c>
      <c r="BE49" s="25">
        <f t="shared" si="43"/>
        <v>0</v>
      </c>
      <c r="BF49" s="205">
        <f>SUM(AU49:BE49)+SUM(C49:L49)+N49+P49+R49+T49+V49+X49+Z49+AB49+AD49+AF49+AH49+AI49</f>
        <v>63.453074847268397</v>
      </c>
    </row>
    <row r="50" spans="1:58" ht="18.75" x14ac:dyDescent="0.25">
      <c r="A50" s="151">
        <v>4901</v>
      </c>
      <c r="B50" s="91" t="s">
        <v>76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100">
        <v>19</v>
      </c>
      <c r="N50" s="4">
        <f t="shared" si="22"/>
        <v>6.129032258064516</v>
      </c>
      <c r="O50" s="100">
        <v>33</v>
      </c>
      <c r="P50" s="4">
        <f t="shared" si="23"/>
        <v>8.9189189189189193</v>
      </c>
      <c r="Q50" s="6">
        <v>0</v>
      </c>
      <c r="R50" s="4">
        <f t="shared" si="24"/>
        <v>0</v>
      </c>
      <c r="S50" s="100">
        <v>14</v>
      </c>
      <c r="T50" s="4">
        <f t="shared" si="25"/>
        <v>6.6666666666666661</v>
      </c>
      <c r="U50" s="6">
        <v>10</v>
      </c>
      <c r="V50" s="4">
        <f t="shared" si="26"/>
        <v>2.5641025641025639</v>
      </c>
      <c r="W50" s="6">
        <v>0</v>
      </c>
      <c r="X50" s="4">
        <f t="shared" si="27"/>
        <v>0</v>
      </c>
      <c r="Y50" s="6">
        <v>0</v>
      </c>
      <c r="Z50" s="4">
        <f t="shared" si="28"/>
        <v>0</v>
      </c>
      <c r="AA50" s="4">
        <v>0</v>
      </c>
      <c r="AB50" s="4">
        <f t="shared" si="29"/>
        <v>0</v>
      </c>
      <c r="AC50" s="6">
        <v>0</v>
      </c>
      <c r="AD50" s="4">
        <f t="shared" si="30"/>
        <v>0</v>
      </c>
      <c r="AE50" s="6">
        <v>0</v>
      </c>
      <c r="AF50" s="4">
        <f t="shared" si="31"/>
        <v>0</v>
      </c>
      <c r="AG50" s="6">
        <v>0</v>
      </c>
      <c r="AH50" s="4">
        <f t="shared" si="32"/>
        <v>0</v>
      </c>
      <c r="AI50" s="15">
        <v>4.2</v>
      </c>
      <c r="AJ50" s="99">
        <v>20</v>
      </c>
      <c r="AK50" s="98">
        <v>78</v>
      </c>
      <c r="AL50" s="4"/>
      <c r="AM50" s="4"/>
      <c r="AN50" s="4"/>
      <c r="AO50" s="4"/>
      <c r="AP50" s="4"/>
      <c r="AQ50" s="4">
        <v>61</v>
      </c>
      <c r="AR50" s="4"/>
      <c r="AS50" s="4">
        <v>33</v>
      </c>
      <c r="AT50" s="4"/>
      <c r="AU50" s="4">
        <f t="shared" si="33"/>
        <v>3.6</v>
      </c>
      <c r="AV50" s="4">
        <f t="shared" si="34"/>
        <v>14.04</v>
      </c>
      <c r="AW50" s="4">
        <f t="shared" si="35"/>
        <v>0</v>
      </c>
      <c r="AX50" s="4">
        <f t="shared" si="36"/>
        <v>0</v>
      </c>
      <c r="AY50" s="4">
        <f t="shared" si="37"/>
        <v>0</v>
      </c>
      <c r="AZ50" s="4">
        <f t="shared" si="38"/>
        <v>0</v>
      </c>
      <c r="BA50" s="4">
        <f t="shared" si="39"/>
        <v>0</v>
      </c>
      <c r="BB50" s="4">
        <f t="shared" si="40"/>
        <v>10.98</v>
      </c>
      <c r="BC50" s="4">
        <f t="shared" si="41"/>
        <v>0</v>
      </c>
      <c r="BD50" s="4">
        <f t="shared" si="42"/>
        <v>5.9399999999999995</v>
      </c>
      <c r="BE50" s="25">
        <f t="shared" si="43"/>
        <v>0</v>
      </c>
      <c r="BF50" s="205">
        <f>SUM(AU50:BE50)+SUM(C50:L50)+N50+P50+R50+T50+V50+X50+Z50+AB50+AD50+AF50+AH50+AI50</f>
        <v>63.038720407752663</v>
      </c>
    </row>
    <row r="51" spans="1:58" ht="18.75" x14ac:dyDescent="0.25">
      <c r="A51" s="151">
        <v>6179</v>
      </c>
      <c r="B51" s="91" t="s">
        <v>76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100">
        <v>16</v>
      </c>
      <c r="N51" s="4">
        <f t="shared" si="22"/>
        <v>5.161290322580645</v>
      </c>
      <c r="O51" s="100">
        <v>27</v>
      </c>
      <c r="P51" s="4">
        <f t="shared" si="23"/>
        <v>7.2972972972972974</v>
      </c>
      <c r="Q51" s="6">
        <v>0</v>
      </c>
      <c r="R51" s="4">
        <f t="shared" si="24"/>
        <v>0</v>
      </c>
      <c r="S51" s="100">
        <v>15</v>
      </c>
      <c r="T51" s="4">
        <f t="shared" si="25"/>
        <v>7.1428571428571432</v>
      </c>
      <c r="U51" s="6">
        <v>20</v>
      </c>
      <c r="V51" s="4">
        <f t="shared" si="26"/>
        <v>5.1282051282051277</v>
      </c>
      <c r="W51" s="6">
        <v>0</v>
      </c>
      <c r="X51" s="4">
        <f t="shared" si="27"/>
        <v>0</v>
      </c>
      <c r="Y51" s="6">
        <v>0</v>
      </c>
      <c r="Z51" s="4">
        <f t="shared" si="28"/>
        <v>0</v>
      </c>
      <c r="AA51" s="4">
        <v>0</v>
      </c>
      <c r="AB51" s="4">
        <f t="shared" si="29"/>
        <v>0</v>
      </c>
      <c r="AC51" s="6">
        <v>0</v>
      </c>
      <c r="AD51" s="4">
        <f t="shared" si="30"/>
        <v>0</v>
      </c>
      <c r="AE51" s="6">
        <v>0</v>
      </c>
      <c r="AF51" s="4">
        <f t="shared" si="31"/>
        <v>0</v>
      </c>
      <c r="AG51" s="6">
        <v>0</v>
      </c>
      <c r="AH51" s="4">
        <f t="shared" si="32"/>
        <v>0</v>
      </c>
      <c r="AI51" s="305">
        <v>3.7</v>
      </c>
      <c r="AJ51" s="99">
        <v>40</v>
      </c>
      <c r="AK51" s="98">
        <v>68</v>
      </c>
      <c r="AL51" s="4"/>
      <c r="AM51" s="4"/>
      <c r="AN51" s="4"/>
      <c r="AO51" s="4"/>
      <c r="AP51" s="4"/>
      <c r="AQ51" s="4">
        <v>63</v>
      </c>
      <c r="AR51" s="4"/>
      <c r="AS51" s="4">
        <v>19</v>
      </c>
      <c r="AT51" s="4"/>
      <c r="AU51" s="4">
        <f t="shared" si="33"/>
        <v>7.2</v>
      </c>
      <c r="AV51" s="4">
        <f t="shared" si="34"/>
        <v>12.24</v>
      </c>
      <c r="AW51" s="4">
        <f t="shared" si="35"/>
        <v>0</v>
      </c>
      <c r="AX51" s="4">
        <f t="shared" si="36"/>
        <v>0</v>
      </c>
      <c r="AY51" s="4">
        <f t="shared" si="37"/>
        <v>0</v>
      </c>
      <c r="AZ51" s="4">
        <f t="shared" si="38"/>
        <v>0</v>
      </c>
      <c r="BA51" s="4">
        <f t="shared" si="39"/>
        <v>0</v>
      </c>
      <c r="BB51" s="4">
        <f t="shared" si="40"/>
        <v>11.34</v>
      </c>
      <c r="BC51" s="4">
        <f t="shared" si="41"/>
        <v>0</v>
      </c>
      <c r="BD51" s="4">
        <f t="shared" si="42"/>
        <v>3.42</v>
      </c>
      <c r="BE51" s="25">
        <f t="shared" si="43"/>
        <v>0</v>
      </c>
      <c r="BF51" s="205">
        <f>SUM(AU51:BE51)+SUM(C51:L51)+N51+P51+R51+T51+V51+X51+Z51+AB51+AD51+AF51+AH51+AI51</f>
        <v>62.629649890940229</v>
      </c>
    </row>
    <row r="52" spans="1:58" ht="18.75" x14ac:dyDescent="0.25">
      <c r="A52" s="151">
        <v>6081</v>
      </c>
      <c r="B52" s="91" t="s">
        <v>76</v>
      </c>
      <c r="C52" s="4"/>
      <c r="D52" s="4"/>
      <c r="E52" s="4"/>
      <c r="F52" s="4"/>
      <c r="G52" s="4"/>
      <c r="H52" s="4"/>
      <c r="I52" s="4"/>
      <c r="J52" s="4">
        <v>3</v>
      </c>
      <c r="K52" s="4"/>
      <c r="L52" s="4"/>
      <c r="M52" s="100">
        <v>20</v>
      </c>
      <c r="N52" s="4">
        <f t="shared" si="22"/>
        <v>6.4516129032258061</v>
      </c>
      <c r="O52" s="100">
        <v>28</v>
      </c>
      <c r="P52" s="4">
        <f t="shared" si="23"/>
        <v>7.5675675675675684</v>
      </c>
      <c r="Q52" s="6">
        <v>0</v>
      </c>
      <c r="R52" s="4">
        <f t="shared" si="24"/>
        <v>0</v>
      </c>
      <c r="S52" s="100">
        <v>9</v>
      </c>
      <c r="T52" s="4">
        <f t="shared" si="25"/>
        <v>4.2857142857142856</v>
      </c>
      <c r="U52" s="6">
        <v>22</v>
      </c>
      <c r="V52" s="4">
        <f t="shared" si="26"/>
        <v>5.6410256410256405</v>
      </c>
      <c r="W52" s="6">
        <v>0</v>
      </c>
      <c r="X52" s="4">
        <f t="shared" si="27"/>
        <v>0</v>
      </c>
      <c r="Y52" s="6">
        <v>0</v>
      </c>
      <c r="Z52" s="4">
        <f t="shared" si="28"/>
        <v>0</v>
      </c>
      <c r="AA52" s="4">
        <v>0</v>
      </c>
      <c r="AB52" s="4">
        <f t="shared" si="29"/>
        <v>0</v>
      </c>
      <c r="AC52" s="6">
        <v>0</v>
      </c>
      <c r="AD52" s="4">
        <f t="shared" si="30"/>
        <v>0</v>
      </c>
      <c r="AE52" s="6">
        <v>0</v>
      </c>
      <c r="AF52" s="4">
        <f t="shared" si="31"/>
        <v>0</v>
      </c>
      <c r="AG52" s="6">
        <v>0</v>
      </c>
      <c r="AH52" s="4">
        <f t="shared" si="32"/>
        <v>0</v>
      </c>
      <c r="AI52" s="304">
        <v>4</v>
      </c>
      <c r="AJ52" s="99">
        <v>20</v>
      </c>
      <c r="AK52" s="98">
        <v>50</v>
      </c>
      <c r="AL52" s="4"/>
      <c r="AM52" s="4"/>
      <c r="AN52" s="4"/>
      <c r="AO52" s="4"/>
      <c r="AP52" s="4"/>
      <c r="AQ52" s="4">
        <v>62</v>
      </c>
      <c r="AR52" s="4"/>
      <c r="AS52" s="4">
        <v>29</v>
      </c>
      <c r="AT52" s="4"/>
      <c r="AU52" s="4">
        <f t="shared" si="33"/>
        <v>3.6</v>
      </c>
      <c r="AV52" s="4">
        <f t="shared" si="34"/>
        <v>9</v>
      </c>
      <c r="AW52" s="4">
        <f t="shared" si="35"/>
        <v>0</v>
      </c>
      <c r="AX52" s="4">
        <f t="shared" si="36"/>
        <v>0</v>
      </c>
      <c r="AY52" s="4">
        <f t="shared" si="37"/>
        <v>0</v>
      </c>
      <c r="AZ52" s="4">
        <f t="shared" si="38"/>
        <v>0</v>
      </c>
      <c r="BA52" s="4">
        <f t="shared" si="39"/>
        <v>0</v>
      </c>
      <c r="BB52" s="4">
        <f t="shared" si="40"/>
        <v>11.16</v>
      </c>
      <c r="BC52" s="4">
        <f t="shared" si="41"/>
        <v>0</v>
      </c>
      <c r="BD52" s="4">
        <f t="shared" si="42"/>
        <v>5.22</v>
      </c>
      <c r="BE52" s="25">
        <f t="shared" si="43"/>
        <v>0</v>
      </c>
      <c r="BF52" s="205">
        <f>SUM(AU52:BE52)+SUM(C52:L52)+N52+P52+R52+T52+V52+X52+Z52+AB52+AD52+AF52+AH52+AI52</f>
        <v>59.925920397533304</v>
      </c>
    </row>
    <row r="53" spans="1:58" ht="18.75" x14ac:dyDescent="0.25">
      <c r="A53" s="151">
        <v>5803</v>
      </c>
      <c r="B53" s="91" t="s">
        <v>76</v>
      </c>
      <c r="C53" s="4"/>
      <c r="D53" s="4"/>
      <c r="E53" s="4"/>
      <c r="F53" s="4"/>
      <c r="G53" s="4">
        <v>1</v>
      </c>
      <c r="H53" s="4"/>
      <c r="I53" s="4"/>
      <c r="J53" s="4">
        <v>3</v>
      </c>
      <c r="K53" s="4">
        <v>1</v>
      </c>
      <c r="L53" s="4"/>
      <c r="M53" s="100">
        <v>13</v>
      </c>
      <c r="N53" s="4">
        <f t="shared" si="22"/>
        <v>4.193548387096774</v>
      </c>
      <c r="O53" s="100">
        <v>28</v>
      </c>
      <c r="P53" s="4">
        <f t="shared" si="23"/>
        <v>7.5675675675675684</v>
      </c>
      <c r="Q53" s="6">
        <v>0</v>
      </c>
      <c r="R53" s="4">
        <f t="shared" si="24"/>
        <v>0</v>
      </c>
      <c r="S53" s="100">
        <v>12</v>
      </c>
      <c r="T53" s="4">
        <f t="shared" si="25"/>
        <v>5.7142857142857135</v>
      </c>
      <c r="U53" s="6">
        <v>0</v>
      </c>
      <c r="V53" s="4">
        <f t="shared" si="26"/>
        <v>0</v>
      </c>
      <c r="W53" s="6">
        <v>0</v>
      </c>
      <c r="X53" s="4">
        <f t="shared" si="27"/>
        <v>0</v>
      </c>
      <c r="Y53" s="6">
        <v>0</v>
      </c>
      <c r="Z53" s="4">
        <f t="shared" si="28"/>
        <v>0</v>
      </c>
      <c r="AA53" s="4" t="s">
        <v>40</v>
      </c>
      <c r="AB53" s="4">
        <f t="shared" si="29"/>
        <v>6.7567567567567561</v>
      </c>
      <c r="AC53" s="6">
        <v>0</v>
      </c>
      <c r="AD53" s="4">
        <f t="shared" si="30"/>
        <v>0</v>
      </c>
      <c r="AE53" s="6">
        <v>0</v>
      </c>
      <c r="AF53" s="4">
        <f t="shared" si="31"/>
        <v>0</v>
      </c>
      <c r="AG53" s="6">
        <v>0</v>
      </c>
      <c r="AH53" s="4">
        <f t="shared" si="32"/>
        <v>0</v>
      </c>
      <c r="AI53" s="15">
        <v>3.9</v>
      </c>
      <c r="AJ53" s="99">
        <v>0</v>
      </c>
      <c r="AK53" s="98">
        <v>52</v>
      </c>
      <c r="AL53" s="4"/>
      <c r="AM53" s="4"/>
      <c r="AN53" s="4">
        <v>27.5</v>
      </c>
      <c r="AO53" s="4"/>
      <c r="AP53" s="4"/>
      <c r="AQ53" s="4">
        <v>51</v>
      </c>
      <c r="AR53" s="4"/>
      <c r="AS53" s="4"/>
      <c r="AT53" s="4"/>
      <c r="AU53" s="4">
        <f t="shared" si="33"/>
        <v>0</v>
      </c>
      <c r="AV53" s="4">
        <f t="shared" si="34"/>
        <v>9.3600000000000012</v>
      </c>
      <c r="AW53" s="4">
        <f t="shared" si="35"/>
        <v>0</v>
      </c>
      <c r="AX53" s="4">
        <f t="shared" si="36"/>
        <v>0</v>
      </c>
      <c r="AY53" s="4">
        <f t="shared" si="37"/>
        <v>4.95</v>
      </c>
      <c r="AZ53" s="4">
        <f t="shared" si="38"/>
        <v>0</v>
      </c>
      <c r="BA53" s="4">
        <f t="shared" si="39"/>
        <v>0</v>
      </c>
      <c r="BB53" s="4">
        <f t="shared" si="40"/>
        <v>9.18</v>
      </c>
      <c r="BC53" s="4">
        <f t="shared" si="41"/>
        <v>0</v>
      </c>
      <c r="BD53" s="4">
        <f t="shared" si="42"/>
        <v>0</v>
      </c>
      <c r="BE53" s="25">
        <f t="shared" si="43"/>
        <v>0</v>
      </c>
      <c r="BF53" s="205">
        <f>SUM(AU53:BE53)+SUM(C53:L53)+N53+P53+R53+T53+V53+X53+Z53+AB53+AD53+AF53+AH53+AI53</f>
        <v>56.622158425706814</v>
      </c>
    </row>
    <row r="54" spans="1:58" s="29" customFormat="1" ht="18.75" x14ac:dyDescent="0.25">
      <c r="A54" s="151">
        <v>8813</v>
      </c>
      <c r="B54" s="91" t="s">
        <v>76</v>
      </c>
      <c r="C54" s="4"/>
      <c r="D54" s="4"/>
      <c r="E54" s="4"/>
      <c r="F54" s="4"/>
      <c r="G54" s="4"/>
      <c r="H54" s="4"/>
      <c r="I54" s="4"/>
      <c r="J54" s="4">
        <v>3</v>
      </c>
      <c r="K54" s="4"/>
      <c r="L54" s="4"/>
      <c r="M54" s="100">
        <v>17</v>
      </c>
      <c r="N54" s="4">
        <f t="shared" si="22"/>
        <v>5.4838709677419351</v>
      </c>
      <c r="O54" s="100">
        <v>27</v>
      </c>
      <c r="P54" s="4">
        <f t="shared" si="23"/>
        <v>7.2972972972972974</v>
      </c>
      <c r="Q54" s="6">
        <v>0</v>
      </c>
      <c r="R54" s="4">
        <f t="shared" si="24"/>
        <v>0</v>
      </c>
      <c r="S54" s="6">
        <v>0</v>
      </c>
      <c r="T54" s="4">
        <f t="shared" si="25"/>
        <v>0</v>
      </c>
      <c r="U54" s="6">
        <v>25</v>
      </c>
      <c r="V54" s="4">
        <f t="shared" si="26"/>
        <v>6.4102564102564106</v>
      </c>
      <c r="W54" s="6">
        <v>0</v>
      </c>
      <c r="X54" s="4">
        <f t="shared" si="27"/>
        <v>0</v>
      </c>
      <c r="Y54" s="6">
        <v>0</v>
      </c>
      <c r="Z54" s="4">
        <f t="shared" si="28"/>
        <v>0</v>
      </c>
      <c r="AA54" s="4" t="s">
        <v>49</v>
      </c>
      <c r="AB54" s="4">
        <f t="shared" si="29"/>
        <v>5.4054054054054053</v>
      </c>
      <c r="AC54" s="6">
        <v>0</v>
      </c>
      <c r="AD54" s="4">
        <f t="shared" si="30"/>
        <v>0</v>
      </c>
      <c r="AE54" s="6">
        <v>0</v>
      </c>
      <c r="AF54" s="4">
        <f t="shared" si="31"/>
        <v>0</v>
      </c>
      <c r="AG54" s="6">
        <v>0</v>
      </c>
      <c r="AH54" s="4">
        <f t="shared" si="32"/>
        <v>0</v>
      </c>
      <c r="AI54" s="15">
        <v>3.8</v>
      </c>
      <c r="AJ54" s="4">
        <v>35</v>
      </c>
      <c r="AK54" s="98">
        <v>40</v>
      </c>
      <c r="AL54" s="4"/>
      <c r="AM54" s="4"/>
      <c r="AN54" s="4">
        <v>50.5</v>
      </c>
      <c r="AO54" s="4"/>
      <c r="AP54" s="4"/>
      <c r="AQ54" s="4"/>
      <c r="AR54" s="4"/>
      <c r="AS54" s="4"/>
      <c r="AT54" s="4"/>
      <c r="AU54" s="4">
        <f t="shared" si="33"/>
        <v>6.3</v>
      </c>
      <c r="AV54" s="4">
        <f t="shared" si="34"/>
        <v>7.2</v>
      </c>
      <c r="AW54" s="4">
        <f t="shared" si="35"/>
        <v>0</v>
      </c>
      <c r="AX54" s="4">
        <f t="shared" si="36"/>
        <v>0</v>
      </c>
      <c r="AY54" s="4">
        <f t="shared" si="37"/>
        <v>9.09</v>
      </c>
      <c r="AZ54" s="4">
        <f t="shared" si="38"/>
        <v>0</v>
      </c>
      <c r="BA54" s="4">
        <f t="shared" si="39"/>
        <v>0</v>
      </c>
      <c r="BB54" s="4">
        <f t="shared" si="40"/>
        <v>0</v>
      </c>
      <c r="BC54" s="4">
        <f t="shared" si="41"/>
        <v>0</v>
      </c>
      <c r="BD54" s="4">
        <f t="shared" si="42"/>
        <v>0</v>
      </c>
      <c r="BE54" s="25">
        <f t="shared" si="43"/>
        <v>0</v>
      </c>
      <c r="BF54" s="205">
        <f>SUM(AU54:BE54)+SUM(C54:L54)+N54+P54+R54+T54+V54+X54+Z54+AB54+AD54+AF54+AH54+AI54</f>
        <v>53.98683008070104</v>
      </c>
    </row>
    <row r="55" spans="1:58" ht="18.75" x14ac:dyDescent="0.25">
      <c r="A55" s="151">
        <v>8408</v>
      </c>
      <c r="B55" s="91" t="s">
        <v>76</v>
      </c>
      <c r="C55" s="4"/>
      <c r="D55" s="4"/>
      <c r="E55" s="15"/>
      <c r="F55" s="15"/>
      <c r="G55" s="15"/>
      <c r="H55" s="15"/>
      <c r="I55" s="15"/>
      <c r="J55" s="15"/>
      <c r="K55" s="4"/>
      <c r="L55" s="15"/>
      <c r="M55" s="100">
        <v>17</v>
      </c>
      <c r="N55" s="4">
        <f t="shared" si="22"/>
        <v>5.4838709677419351</v>
      </c>
      <c r="O55" s="100">
        <v>29</v>
      </c>
      <c r="P55" s="4">
        <f t="shared" si="23"/>
        <v>7.8378378378378377</v>
      </c>
      <c r="Q55" s="6">
        <v>0</v>
      </c>
      <c r="R55" s="4">
        <f t="shared" si="24"/>
        <v>0</v>
      </c>
      <c r="S55" s="100">
        <v>14</v>
      </c>
      <c r="T55" s="4">
        <f t="shared" si="25"/>
        <v>6.6666666666666661</v>
      </c>
      <c r="U55" s="6">
        <v>21</v>
      </c>
      <c r="V55" s="4">
        <f t="shared" si="26"/>
        <v>5.3846153846153841</v>
      </c>
      <c r="W55" s="6">
        <v>0</v>
      </c>
      <c r="X55" s="4">
        <f t="shared" si="27"/>
        <v>0</v>
      </c>
      <c r="Y55" s="6">
        <v>0</v>
      </c>
      <c r="Z55" s="4">
        <f t="shared" si="28"/>
        <v>0</v>
      </c>
      <c r="AA55" s="4">
        <v>0</v>
      </c>
      <c r="AB55" s="4">
        <f t="shared" si="29"/>
        <v>0</v>
      </c>
      <c r="AC55" s="6">
        <v>0</v>
      </c>
      <c r="AD55" s="4">
        <f t="shared" si="30"/>
        <v>0</v>
      </c>
      <c r="AE55" s="6">
        <v>0</v>
      </c>
      <c r="AF55" s="4">
        <f t="shared" si="31"/>
        <v>0</v>
      </c>
      <c r="AG55" s="6">
        <v>0</v>
      </c>
      <c r="AH55" s="4">
        <f t="shared" si="32"/>
        <v>0</v>
      </c>
      <c r="AI55" s="121">
        <v>3.9</v>
      </c>
      <c r="AJ55" s="101">
        <v>10</v>
      </c>
      <c r="AK55" s="102">
        <v>80</v>
      </c>
      <c r="AL55" s="6"/>
      <c r="AM55" s="6"/>
      <c r="AN55" s="14"/>
      <c r="AO55" s="6"/>
      <c r="AP55" s="6"/>
      <c r="AQ55" s="6">
        <v>43</v>
      </c>
      <c r="AR55" s="6"/>
      <c r="AS55" s="6"/>
      <c r="AT55" s="6"/>
      <c r="AU55" s="4">
        <f t="shared" si="33"/>
        <v>1.8</v>
      </c>
      <c r="AV55" s="4">
        <f t="shared" si="34"/>
        <v>14.4</v>
      </c>
      <c r="AW55" s="4">
        <f t="shared" si="35"/>
        <v>0</v>
      </c>
      <c r="AX55" s="4">
        <f t="shared" si="36"/>
        <v>0</v>
      </c>
      <c r="AY55" s="4">
        <f t="shared" si="37"/>
        <v>0</v>
      </c>
      <c r="AZ55" s="4">
        <f t="shared" si="38"/>
        <v>0</v>
      </c>
      <c r="BA55" s="4">
        <f t="shared" si="39"/>
        <v>0</v>
      </c>
      <c r="BB55" s="4">
        <f t="shared" si="40"/>
        <v>7.74</v>
      </c>
      <c r="BC55" s="4">
        <f t="shared" si="41"/>
        <v>0</v>
      </c>
      <c r="BD55" s="4">
        <f t="shared" si="42"/>
        <v>0</v>
      </c>
      <c r="BE55" s="25">
        <f t="shared" si="43"/>
        <v>0</v>
      </c>
      <c r="BF55" s="205">
        <f>SUM(AU55:BE55)+SUM(C55:L55)+N55+P55+R55+T55+V55+X55+Z55+AB55+AD55+AF55+AH55+AI55</f>
        <v>53.212990856861822</v>
      </c>
    </row>
    <row r="56" spans="1:58" s="29" customFormat="1" ht="18.75" x14ac:dyDescent="0.25">
      <c r="A56" s="151">
        <v>3849</v>
      </c>
      <c r="B56" s="91" t="s">
        <v>76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100">
        <v>19</v>
      </c>
      <c r="N56" s="4">
        <f t="shared" si="22"/>
        <v>6.129032258064516</v>
      </c>
      <c r="O56" s="100">
        <v>28</v>
      </c>
      <c r="P56" s="4">
        <f t="shared" si="23"/>
        <v>7.5675675675675684</v>
      </c>
      <c r="Q56" s="6">
        <v>0</v>
      </c>
      <c r="R56" s="4">
        <f t="shared" si="24"/>
        <v>0</v>
      </c>
      <c r="S56" s="100">
        <v>14</v>
      </c>
      <c r="T56" s="4">
        <f t="shared" si="25"/>
        <v>6.6666666666666661</v>
      </c>
      <c r="U56" s="6">
        <v>0</v>
      </c>
      <c r="V56" s="4">
        <f t="shared" si="26"/>
        <v>0</v>
      </c>
      <c r="W56" s="6">
        <v>0</v>
      </c>
      <c r="X56" s="4">
        <f t="shared" si="27"/>
        <v>0</v>
      </c>
      <c r="Y56" s="6">
        <v>0</v>
      </c>
      <c r="Z56" s="4">
        <f t="shared" si="28"/>
        <v>0</v>
      </c>
      <c r="AA56" s="4" t="s">
        <v>33</v>
      </c>
      <c r="AB56" s="4">
        <f t="shared" si="29"/>
        <v>8.378378378378379</v>
      </c>
      <c r="AC56" s="6">
        <v>0</v>
      </c>
      <c r="AD56" s="4">
        <f t="shared" si="30"/>
        <v>0</v>
      </c>
      <c r="AE56" s="6">
        <v>0</v>
      </c>
      <c r="AF56" s="4">
        <f t="shared" si="31"/>
        <v>0</v>
      </c>
      <c r="AG56" s="6">
        <v>0</v>
      </c>
      <c r="AH56" s="4">
        <f t="shared" si="32"/>
        <v>0</v>
      </c>
      <c r="AI56" s="15">
        <v>3.6</v>
      </c>
      <c r="AJ56" s="43"/>
      <c r="AK56" s="98">
        <v>24</v>
      </c>
      <c r="AL56" s="4"/>
      <c r="AM56" s="4"/>
      <c r="AN56" s="4"/>
      <c r="AO56" s="4"/>
      <c r="AP56" s="4"/>
      <c r="AQ56" s="4"/>
      <c r="AR56" s="4"/>
      <c r="AS56" s="4"/>
      <c r="AT56" s="4"/>
      <c r="AU56" s="4">
        <f t="shared" si="33"/>
        <v>0</v>
      </c>
      <c r="AV56" s="4">
        <f t="shared" si="34"/>
        <v>4.32</v>
      </c>
      <c r="AW56" s="4">
        <f t="shared" si="35"/>
        <v>0</v>
      </c>
      <c r="AX56" s="4">
        <f t="shared" si="36"/>
        <v>0</v>
      </c>
      <c r="AY56" s="4">
        <f t="shared" si="37"/>
        <v>0</v>
      </c>
      <c r="AZ56" s="4">
        <f t="shared" si="38"/>
        <v>0</v>
      </c>
      <c r="BA56" s="4">
        <f t="shared" si="39"/>
        <v>0</v>
      </c>
      <c r="BB56" s="4">
        <f t="shared" si="40"/>
        <v>0</v>
      </c>
      <c r="BC56" s="4">
        <f t="shared" si="41"/>
        <v>0</v>
      </c>
      <c r="BD56" s="4">
        <f t="shared" si="42"/>
        <v>0</v>
      </c>
      <c r="BE56" s="25">
        <f t="shared" si="43"/>
        <v>0</v>
      </c>
      <c r="BF56" s="205">
        <f>SUM(AU56:BE56)+SUM(C56:L56)+N56+P56+R56+T56+V56+X56+Z56+AB56+AD56+AF56+AH56+AI56</f>
        <v>36.661644870677129</v>
      </c>
    </row>
    <row r="57" spans="1:58" ht="18.75" x14ac:dyDescent="0.25">
      <c r="A57" s="284">
        <v>299</v>
      </c>
      <c r="B57" s="91" t="s">
        <v>76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6">
        <v>0</v>
      </c>
      <c r="N57" s="4">
        <f t="shared" si="22"/>
        <v>0</v>
      </c>
      <c r="O57" s="6">
        <v>0</v>
      </c>
      <c r="P57" s="4">
        <f t="shared" si="23"/>
        <v>0</v>
      </c>
      <c r="Q57" s="6">
        <v>0</v>
      </c>
      <c r="R57" s="4">
        <f t="shared" si="24"/>
        <v>0</v>
      </c>
      <c r="S57" s="6">
        <v>0</v>
      </c>
      <c r="T57" s="4">
        <f t="shared" si="25"/>
        <v>0</v>
      </c>
      <c r="U57" s="6">
        <v>0</v>
      </c>
      <c r="V57" s="4">
        <f t="shared" si="26"/>
        <v>0</v>
      </c>
      <c r="W57" s="6">
        <v>0</v>
      </c>
      <c r="X57" s="4">
        <f t="shared" si="27"/>
        <v>0</v>
      </c>
      <c r="Y57" s="6">
        <v>0</v>
      </c>
      <c r="Z57" s="4">
        <f t="shared" si="28"/>
        <v>0</v>
      </c>
      <c r="AA57" s="4">
        <v>0</v>
      </c>
      <c r="AB57" s="4">
        <f t="shared" si="29"/>
        <v>0</v>
      </c>
      <c r="AC57" s="6">
        <v>0</v>
      </c>
      <c r="AD57" s="4">
        <f t="shared" si="30"/>
        <v>0</v>
      </c>
      <c r="AE57" s="6">
        <v>0</v>
      </c>
      <c r="AF57" s="4">
        <f t="shared" si="31"/>
        <v>0</v>
      </c>
      <c r="AG57" s="6">
        <v>0</v>
      </c>
      <c r="AH57" s="4">
        <f t="shared" si="32"/>
        <v>0</v>
      </c>
      <c r="AI57" s="15">
        <v>0</v>
      </c>
      <c r="AJ57" s="4">
        <v>47</v>
      </c>
      <c r="AK57" s="49">
        <v>57</v>
      </c>
      <c r="AL57" s="4"/>
      <c r="AM57" s="4"/>
      <c r="AN57" s="4"/>
      <c r="AO57" s="4"/>
      <c r="AP57" s="4"/>
      <c r="AQ57" s="4">
        <v>78.5</v>
      </c>
      <c r="AR57" s="4"/>
      <c r="AS57" s="4">
        <v>16.5</v>
      </c>
      <c r="AT57" s="4"/>
      <c r="AU57" s="4">
        <f t="shared" si="33"/>
        <v>8.4600000000000009</v>
      </c>
      <c r="AV57" s="4">
        <f t="shared" si="34"/>
        <v>10.26</v>
      </c>
      <c r="AW57" s="4">
        <f t="shared" si="35"/>
        <v>0</v>
      </c>
      <c r="AX57" s="4">
        <f t="shared" si="36"/>
        <v>0</v>
      </c>
      <c r="AY57" s="4">
        <f t="shared" si="37"/>
        <v>0</v>
      </c>
      <c r="AZ57" s="4">
        <f t="shared" si="38"/>
        <v>0</v>
      </c>
      <c r="BA57" s="4">
        <f t="shared" si="39"/>
        <v>0</v>
      </c>
      <c r="BB57" s="4">
        <f t="shared" si="40"/>
        <v>14.129999999999999</v>
      </c>
      <c r="BC57" s="4">
        <f t="shared" si="41"/>
        <v>0</v>
      </c>
      <c r="BD57" s="4">
        <f t="shared" si="42"/>
        <v>2.9699999999999998</v>
      </c>
      <c r="BE57" s="25">
        <f t="shared" si="43"/>
        <v>0</v>
      </c>
      <c r="BF57" s="205">
        <f>SUM(AU57:BE57)+SUM(C57:L57)+N57+P57+R57+T57+V57+X57+Z57+AB57+AD57+AF57+AH57+AI57</f>
        <v>35.819999999999993</v>
      </c>
    </row>
    <row r="58" spans="1:58" ht="18.75" x14ac:dyDescent="0.25">
      <c r="A58" s="285">
        <v>4889</v>
      </c>
      <c r="B58" s="91" t="s">
        <v>76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6">
        <v>0</v>
      </c>
      <c r="N58" s="4">
        <f t="shared" si="22"/>
        <v>0</v>
      </c>
      <c r="O58" s="6">
        <v>0</v>
      </c>
      <c r="P58" s="4">
        <f t="shared" si="23"/>
        <v>0</v>
      </c>
      <c r="Q58" s="6">
        <v>0</v>
      </c>
      <c r="R58" s="4">
        <f t="shared" si="24"/>
        <v>0</v>
      </c>
      <c r="S58" s="6">
        <v>0</v>
      </c>
      <c r="T58" s="4">
        <f t="shared" si="25"/>
        <v>0</v>
      </c>
      <c r="U58" s="6">
        <v>0</v>
      </c>
      <c r="V58" s="4">
        <f t="shared" si="26"/>
        <v>0</v>
      </c>
      <c r="W58" s="6">
        <v>0</v>
      </c>
      <c r="X58" s="4">
        <f t="shared" si="27"/>
        <v>0</v>
      </c>
      <c r="Y58" s="6">
        <v>0</v>
      </c>
      <c r="Z58" s="4">
        <f t="shared" si="28"/>
        <v>0</v>
      </c>
      <c r="AA58" s="4">
        <v>0</v>
      </c>
      <c r="AB58" s="4">
        <f t="shared" si="29"/>
        <v>0</v>
      </c>
      <c r="AC58" s="6">
        <v>0</v>
      </c>
      <c r="AD58" s="4">
        <f t="shared" si="30"/>
        <v>0</v>
      </c>
      <c r="AE58" s="6">
        <v>0</v>
      </c>
      <c r="AF58" s="4">
        <f t="shared" si="31"/>
        <v>0</v>
      </c>
      <c r="AG58" s="6">
        <v>0</v>
      </c>
      <c r="AH58" s="4">
        <f t="shared" si="32"/>
        <v>0</v>
      </c>
      <c r="AI58" s="15">
        <v>0</v>
      </c>
      <c r="AJ58" s="4">
        <v>49</v>
      </c>
      <c r="AK58" s="49">
        <v>58</v>
      </c>
      <c r="AL58" s="4"/>
      <c r="AM58" s="4"/>
      <c r="AN58" s="4"/>
      <c r="AO58" s="4"/>
      <c r="AP58" s="4"/>
      <c r="AQ58" s="4">
        <v>57</v>
      </c>
      <c r="AR58" s="4"/>
      <c r="AS58" s="4"/>
      <c r="AT58" s="4"/>
      <c r="AU58" s="4">
        <f t="shared" si="33"/>
        <v>8.82</v>
      </c>
      <c r="AV58" s="4">
        <f t="shared" si="34"/>
        <v>10.44</v>
      </c>
      <c r="AW58" s="4">
        <f t="shared" si="35"/>
        <v>0</v>
      </c>
      <c r="AX58" s="4">
        <f t="shared" si="36"/>
        <v>0</v>
      </c>
      <c r="AY58" s="4">
        <f t="shared" si="37"/>
        <v>0</v>
      </c>
      <c r="AZ58" s="4">
        <f t="shared" si="38"/>
        <v>0</v>
      </c>
      <c r="BA58" s="4">
        <f t="shared" si="39"/>
        <v>0</v>
      </c>
      <c r="BB58" s="4">
        <f t="shared" si="40"/>
        <v>10.26</v>
      </c>
      <c r="BC58" s="4">
        <f t="shared" si="41"/>
        <v>0</v>
      </c>
      <c r="BD58" s="4">
        <f t="shared" si="42"/>
        <v>0</v>
      </c>
      <c r="BE58" s="25">
        <f t="shared" si="43"/>
        <v>0</v>
      </c>
      <c r="BF58" s="205">
        <f>SUM(AU58:BE58)+SUM(C58:L58)+N58+P58+R58+T58+V58+X58+Z58+AB58+AD58+AF58+AH58+AI58</f>
        <v>29.519999999999996</v>
      </c>
    </row>
    <row r="59" spans="1:58" ht="18.75" x14ac:dyDescent="0.25">
      <c r="A59" s="286">
        <v>5050</v>
      </c>
      <c r="B59" s="91" t="s">
        <v>76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6">
        <v>0</v>
      </c>
      <c r="N59" s="4">
        <f t="shared" si="22"/>
        <v>0</v>
      </c>
      <c r="O59" s="6">
        <v>0</v>
      </c>
      <c r="P59" s="4">
        <f t="shared" si="23"/>
        <v>0</v>
      </c>
      <c r="Q59" s="6">
        <v>0</v>
      </c>
      <c r="R59" s="4">
        <f t="shared" si="24"/>
        <v>0</v>
      </c>
      <c r="S59" s="6">
        <v>0</v>
      </c>
      <c r="T59" s="4">
        <f t="shared" si="25"/>
        <v>0</v>
      </c>
      <c r="U59" s="6">
        <v>0</v>
      </c>
      <c r="V59" s="4">
        <f t="shared" si="26"/>
        <v>0</v>
      </c>
      <c r="W59" s="6">
        <v>0</v>
      </c>
      <c r="X59" s="4">
        <f t="shared" si="27"/>
        <v>0</v>
      </c>
      <c r="Y59" s="6">
        <v>0</v>
      </c>
      <c r="Z59" s="4">
        <f t="shared" si="28"/>
        <v>0</v>
      </c>
      <c r="AA59" s="4">
        <v>0</v>
      </c>
      <c r="AB59" s="4">
        <f t="shared" si="29"/>
        <v>0</v>
      </c>
      <c r="AC59" s="6">
        <v>0</v>
      </c>
      <c r="AD59" s="4">
        <f t="shared" si="30"/>
        <v>0</v>
      </c>
      <c r="AE59" s="6">
        <v>0</v>
      </c>
      <c r="AF59" s="4">
        <f t="shared" si="31"/>
        <v>0</v>
      </c>
      <c r="AG59" s="6">
        <v>0</v>
      </c>
      <c r="AH59" s="4">
        <f t="shared" si="32"/>
        <v>0</v>
      </c>
      <c r="AI59" s="15">
        <v>0</v>
      </c>
      <c r="AJ59" s="88">
        <v>39.5</v>
      </c>
      <c r="AK59" s="4">
        <v>65</v>
      </c>
      <c r="AL59" s="4"/>
      <c r="AM59" s="4"/>
      <c r="AN59" s="4"/>
      <c r="AO59" s="4"/>
      <c r="AP59" s="4"/>
      <c r="AQ59" s="4">
        <v>31</v>
      </c>
      <c r="AR59" s="4"/>
      <c r="AS59" s="4">
        <v>6</v>
      </c>
      <c r="AT59" s="4"/>
      <c r="AU59" s="4">
        <f t="shared" si="33"/>
        <v>7.11</v>
      </c>
      <c r="AV59" s="4">
        <f t="shared" si="34"/>
        <v>11.700000000000001</v>
      </c>
      <c r="AW59" s="4">
        <f t="shared" si="35"/>
        <v>0</v>
      </c>
      <c r="AX59" s="4">
        <f t="shared" si="36"/>
        <v>0</v>
      </c>
      <c r="AY59" s="4">
        <f t="shared" si="37"/>
        <v>0</v>
      </c>
      <c r="AZ59" s="4">
        <f t="shared" si="38"/>
        <v>0</v>
      </c>
      <c r="BA59" s="4">
        <f t="shared" si="39"/>
        <v>0</v>
      </c>
      <c r="BB59" s="4">
        <f t="shared" si="40"/>
        <v>5.58</v>
      </c>
      <c r="BC59" s="4">
        <f t="shared" si="41"/>
        <v>0</v>
      </c>
      <c r="BD59" s="4">
        <f t="shared" si="42"/>
        <v>1.08</v>
      </c>
      <c r="BE59" s="25">
        <f t="shared" si="43"/>
        <v>0</v>
      </c>
      <c r="BF59" s="205">
        <f>SUM(AU59:BE59)+SUM(C59:L59)+N59+P59+R59+T59+V59+X59+Z59+AB59+AD59+AF59+AH59+AI59</f>
        <v>25.47</v>
      </c>
    </row>
    <row r="60" spans="1:58" ht="18.75" x14ac:dyDescent="0.25">
      <c r="A60" s="154">
        <v>7805</v>
      </c>
      <c r="B60" s="91" t="s">
        <v>76</v>
      </c>
      <c r="C60" s="4"/>
      <c r="D60" s="4"/>
      <c r="E60" s="15"/>
      <c r="F60" s="15"/>
      <c r="G60" s="15"/>
      <c r="H60" s="15"/>
      <c r="I60" s="15"/>
      <c r="J60" s="15"/>
      <c r="K60" s="4"/>
      <c r="L60" s="15"/>
      <c r="M60" s="6">
        <v>0</v>
      </c>
      <c r="N60" s="4">
        <f t="shared" si="22"/>
        <v>0</v>
      </c>
      <c r="O60" s="6">
        <v>0</v>
      </c>
      <c r="P60" s="4">
        <f t="shared" si="23"/>
        <v>0</v>
      </c>
      <c r="Q60" s="6">
        <v>0</v>
      </c>
      <c r="R60" s="4">
        <f t="shared" si="24"/>
        <v>0</v>
      </c>
      <c r="S60" s="6">
        <v>0</v>
      </c>
      <c r="T60" s="4">
        <f t="shared" si="25"/>
        <v>0</v>
      </c>
      <c r="U60" s="6">
        <v>0</v>
      </c>
      <c r="V60" s="4">
        <f t="shared" si="26"/>
        <v>0</v>
      </c>
      <c r="W60" s="6">
        <v>0</v>
      </c>
      <c r="X60" s="4">
        <f t="shared" si="27"/>
        <v>0</v>
      </c>
      <c r="Y60" s="6">
        <v>0</v>
      </c>
      <c r="Z60" s="4">
        <f t="shared" si="28"/>
        <v>0</v>
      </c>
      <c r="AA60" s="4">
        <v>0</v>
      </c>
      <c r="AB60" s="4">
        <f t="shared" si="29"/>
        <v>0</v>
      </c>
      <c r="AC60" s="6">
        <v>0</v>
      </c>
      <c r="AD60" s="4">
        <f t="shared" si="30"/>
        <v>0</v>
      </c>
      <c r="AE60" s="6">
        <v>0</v>
      </c>
      <c r="AF60" s="4">
        <f t="shared" si="31"/>
        <v>0</v>
      </c>
      <c r="AG60" s="6">
        <v>0</v>
      </c>
      <c r="AH60" s="4">
        <f t="shared" si="32"/>
        <v>0</v>
      </c>
      <c r="AI60" s="15">
        <v>0</v>
      </c>
      <c r="AJ60" s="90">
        <v>39</v>
      </c>
      <c r="AK60" s="15">
        <v>56</v>
      </c>
      <c r="AL60" s="15"/>
      <c r="AM60" s="15"/>
      <c r="AN60" s="15">
        <v>36</v>
      </c>
      <c r="AO60" s="15"/>
      <c r="AP60" s="15"/>
      <c r="AQ60" s="15"/>
      <c r="AR60" s="15"/>
      <c r="AS60" s="15"/>
      <c r="AT60" s="15"/>
      <c r="AU60" s="4">
        <f t="shared" si="33"/>
        <v>7.02</v>
      </c>
      <c r="AV60" s="4">
        <f t="shared" si="34"/>
        <v>10.08</v>
      </c>
      <c r="AW60" s="4">
        <f t="shared" si="35"/>
        <v>0</v>
      </c>
      <c r="AX60" s="4">
        <f t="shared" si="36"/>
        <v>0</v>
      </c>
      <c r="AY60" s="4">
        <f t="shared" si="37"/>
        <v>6.48</v>
      </c>
      <c r="AZ60" s="4">
        <f t="shared" si="38"/>
        <v>0</v>
      </c>
      <c r="BA60" s="4">
        <f t="shared" si="39"/>
        <v>0</v>
      </c>
      <c r="BB60" s="4">
        <f t="shared" si="40"/>
        <v>0</v>
      </c>
      <c r="BC60" s="4">
        <f t="shared" si="41"/>
        <v>0</v>
      </c>
      <c r="BD60" s="4">
        <f t="shared" si="42"/>
        <v>0</v>
      </c>
      <c r="BE60" s="25">
        <f t="shared" si="43"/>
        <v>0</v>
      </c>
      <c r="BF60" s="205">
        <f>SUM(AU60:BE60)+SUM(C60:L60)+N60+P60+R60+T60+V60+X60+Z60+AB60+AD60+AF60+AH60+AI60</f>
        <v>23.580000000000002</v>
      </c>
    </row>
    <row r="61" spans="1:58" ht="19.5" thickBot="1" x14ac:dyDescent="0.3">
      <c r="A61" s="154">
        <v>8588</v>
      </c>
      <c r="B61" s="91" t="s">
        <v>76</v>
      </c>
      <c r="C61" s="4"/>
      <c r="D61" s="4"/>
      <c r="E61" s="15"/>
      <c r="F61" s="15"/>
      <c r="G61" s="15"/>
      <c r="H61" s="15"/>
      <c r="I61" s="15"/>
      <c r="J61" s="15"/>
      <c r="K61" s="4"/>
      <c r="L61" s="15"/>
      <c r="M61" s="6">
        <v>0</v>
      </c>
      <c r="N61" s="4">
        <f t="shared" si="22"/>
        <v>0</v>
      </c>
      <c r="O61" s="6">
        <v>0</v>
      </c>
      <c r="P61" s="4">
        <f t="shared" si="23"/>
        <v>0</v>
      </c>
      <c r="Q61" s="6">
        <v>0</v>
      </c>
      <c r="R61" s="4">
        <f t="shared" si="24"/>
        <v>0</v>
      </c>
      <c r="S61" s="6">
        <v>0</v>
      </c>
      <c r="T61" s="4">
        <f t="shared" si="25"/>
        <v>0</v>
      </c>
      <c r="U61" s="6">
        <v>0</v>
      </c>
      <c r="V61" s="4">
        <f t="shared" si="26"/>
        <v>0</v>
      </c>
      <c r="W61" s="6">
        <v>0</v>
      </c>
      <c r="X61" s="4">
        <f t="shared" si="27"/>
        <v>0</v>
      </c>
      <c r="Y61" s="6">
        <v>0</v>
      </c>
      <c r="Z61" s="4">
        <f t="shared" si="28"/>
        <v>0</v>
      </c>
      <c r="AA61" s="4">
        <v>0</v>
      </c>
      <c r="AB61" s="4">
        <f t="shared" si="29"/>
        <v>0</v>
      </c>
      <c r="AC61" s="6">
        <v>0</v>
      </c>
      <c r="AD61" s="4">
        <f t="shared" si="30"/>
        <v>0</v>
      </c>
      <c r="AE61" s="6">
        <v>0</v>
      </c>
      <c r="AF61" s="4">
        <f t="shared" si="31"/>
        <v>0</v>
      </c>
      <c r="AG61" s="6">
        <v>0</v>
      </c>
      <c r="AH61" s="4">
        <f t="shared" si="32"/>
        <v>0</v>
      </c>
      <c r="AI61" s="15">
        <v>0</v>
      </c>
      <c r="AJ61" s="90">
        <v>0</v>
      </c>
      <c r="AK61" s="15">
        <v>0</v>
      </c>
      <c r="AL61" s="15"/>
      <c r="AM61" s="15"/>
      <c r="AN61" s="15"/>
      <c r="AO61" s="15"/>
      <c r="AP61" s="15"/>
      <c r="AQ61" s="15">
        <v>15</v>
      </c>
      <c r="AR61" s="15"/>
      <c r="AS61" s="15"/>
      <c r="AT61" s="15"/>
      <c r="AU61" s="4">
        <f t="shared" si="33"/>
        <v>0</v>
      </c>
      <c r="AV61" s="4">
        <f t="shared" si="34"/>
        <v>0</v>
      </c>
      <c r="AW61" s="4">
        <f t="shared" si="35"/>
        <v>0</v>
      </c>
      <c r="AX61" s="4">
        <f t="shared" si="36"/>
        <v>0</v>
      </c>
      <c r="AY61" s="4">
        <f t="shared" si="37"/>
        <v>0</v>
      </c>
      <c r="AZ61" s="4">
        <f t="shared" si="38"/>
        <v>0</v>
      </c>
      <c r="BA61" s="4">
        <f t="shared" si="39"/>
        <v>0</v>
      </c>
      <c r="BB61" s="4">
        <f t="shared" si="40"/>
        <v>2.7</v>
      </c>
      <c r="BC61" s="4">
        <f t="shared" si="41"/>
        <v>0</v>
      </c>
      <c r="BD61" s="4">
        <f t="shared" si="42"/>
        <v>0</v>
      </c>
      <c r="BE61" s="25">
        <f t="shared" si="43"/>
        <v>0</v>
      </c>
      <c r="BF61" s="206">
        <f>SUM(AU61:BE61)+SUM(C61:L61)+N61+P61+R61+T61+V61+X61+Z61+AB61+AD61+AF61+AH61+AI61</f>
        <v>2.7</v>
      </c>
    </row>
  </sheetData>
  <sheetProtection algorithmName="SHA-512" hashValue="Mmfvdc80U2MlFcaEkbvLFLkVrfMzVCrannXG9BI7PsbR0Nvp9Nc7Y2k0J4RlEVtaf7X/pFWqmarvFSApgXCfEw==" saltValue="27T0CsKljZmfL7GaeRkoRw==" spinCount="100000" sheet="1" objects="1" scenarios="1"/>
  <sortState ref="A2:BO61">
    <sortCondition descending="1" ref="BF2:BF61"/>
  </sortState>
  <mergeCells count="12">
    <mergeCell ref="AI3:AI4"/>
    <mergeCell ref="BF3:BF4"/>
    <mergeCell ref="A1:BF1"/>
    <mergeCell ref="C2:L2"/>
    <mergeCell ref="M2:BF2"/>
    <mergeCell ref="C3:F3"/>
    <mergeCell ref="G3:K3"/>
    <mergeCell ref="M3:AH3"/>
    <mergeCell ref="AJ3:BE3"/>
    <mergeCell ref="A2:A4"/>
    <mergeCell ref="B2:B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E52"/>
  <sheetViews>
    <sheetView zoomScale="80" zoomScaleNormal="80" workbookViewId="0">
      <pane ySplit="4" topLeftCell="A29" activePane="bottomLeft" state="frozen"/>
      <selection activeCell="M1" sqref="M1"/>
      <selection pane="bottomLeft" activeCell="K51" sqref="K51"/>
    </sheetView>
  </sheetViews>
  <sheetFormatPr defaultRowHeight="18.75" x14ac:dyDescent="0.25"/>
  <cols>
    <col min="1" max="1" width="9.140625" style="201"/>
    <col min="2" max="2" width="21.140625" style="29" customWidth="1"/>
    <col min="3" max="12" width="6.5703125" style="112" customWidth="1"/>
    <col min="13" max="35" width="9.140625" style="112"/>
    <col min="36" max="46" width="0" style="112" hidden="1" customWidth="1"/>
    <col min="47" max="47" width="9.140625" style="112"/>
    <col min="48" max="57" width="9.140625" style="29"/>
    <col min="58" max="58" width="11.140625" style="321" customWidth="1"/>
    <col min="59" max="61" width="9.140625" style="275"/>
    <col min="62" max="83" width="9.140625" style="53"/>
  </cols>
  <sheetData>
    <row r="1" spans="1:83" ht="43.5" customHeight="1" thickBot="1" x14ac:dyDescent="0.3">
      <c r="A1" s="147" t="s">
        <v>108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</row>
    <row r="2" spans="1:83" ht="31.5" customHeight="1" thickBot="1" x14ac:dyDescent="0.3">
      <c r="A2" s="193" t="s">
        <v>0</v>
      </c>
      <c r="B2" s="288" t="s">
        <v>1</v>
      </c>
      <c r="C2" s="309" t="s">
        <v>90</v>
      </c>
      <c r="D2" s="309"/>
      <c r="E2" s="309"/>
      <c r="F2" s="309"/>
      <c r="G2" s="309"/>
      <c r="H2" s="309"/>
      <c r="I2" s="309"/>
      <c r="J2" s="309"/>
      <c r="K2" s="309"/>
      <c r="L2" s="310"/>
      <c r="M2" s="220" t="s">
        <v>109</v>
      </c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332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2"/>
    </row>
    <row r="3" spans="1:83" ht="33.75" customHeight="1" thickBot="1" x14ac:dyDescent="0.3">
      <c r="A3" s="194"/>
      <c r="B3" s="289"/>
      <c r="C3" s="125" t="s">
        <v>95</v>
      </c>
      <c r="D3" s="125"/>
      <c r="E3" s="125"/>
      <c r="F3" s="126"/>
      <c r="G3" s="127" t="s">
        <v>96</v>
      </c>
      <c r="H3" s="128"/>
      <c r="I3" s="128"/>
      <c r="J3" s="128"/>
      <c r="K3" s="129"/>
      <c r="L3" s="130" t="s">
        <v>68</v>
      </c>
      <c r="M3" s="142" t="s">
        <v>97</v>
      </c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88" t="s">
        <v>88</v>
      </c>
      <c r="AJ3" s="142" t="s">
        <v>101</v>
      </c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81" t="s">
        <v>98</v>
      </c>
    </row>
    <row r="4" spans="1:83" ht="123.75" customHeight="1" thickBot="1" x14ac:dyDescent="0.3">
      <c r="A4" s="195"/>
      <c r="B4" s="290"/>
      <c r="C4" s="229" t="s">
        <v>91</v>
      </c>
      <c r="D4" s="230" t="s">
        <v>92</v>
      </c>
      <c r="E4" s="230" t="s">
        <v>93</v>
      </c>
      <c r="F4" s="231" t="s">
        <v>94</v>
      </c>
      <c r="G4" s="229" t="s">
        <v>91</v>
      </c>
      <c r="H4" s="230" t="s">
        <v>92</v>
      </c>
      <c r="I4" s="230" t="s">
        <v>93</v>
      </c>
      <c r="J4" s="208" t="s">
        <v>70</v>
      </c>
      <c r="K4" s="209" t="s">
        <v>69</v>
      </c>
      <c r="L4" s="131"/>
      <c r="M4" s="233" t="s">
        <v>2</v>
      </c>
      <c r="N4" s="182" t="s">
        <v>77</v>
      </c>
      <c r="O4" s="178" t="s">
        <v>3</v>
      </c>
      <c r="P4" s="182" t="s">
        <v>78</v>
      </c>
      <c r="Q4" s="178" t="s">
        <v>4</v>
      </c>
      <c r="R4" s="182" t="s">
        <v>79</v>
      </c>
      <c r="S4" s="178" t="s">
        <v>5</v>
      </c>
      <c r="T4" s="182" t="s">
        <v>80</v>
      </c>
      <c r="U4" s="178" t="s">
        <v>6</v>
      </c>
      <c r="V4" s="182" t="s">
        <v>81</v>
      </c>
      <c r="W4" s="178" t="s">
        <v>7</v>
      </c>
      <c r="X4" s="182" t="s">
        <v>82</v>
      </c>
      <c r="Y4" s="178" t="s">
        <v>8</v>
      </c>
      <c r="Z4" s="182" t="s">
        <v>83</v>
      </c>
      <c r="AA4" s="234" t="s">
        <v>9</v>
      </c>
      <c r="AB4" s="182" t="s">
        <v>84</v>
      </c>
      <c r="AC4" s="178" t="s">
        <v>10</v>
      </c>
      <c r="AD4" s="182" t="s">
        <v>85</v>
      </c>
      <c r="AE4" s="178" t="s">
        <v>11</v>
      </c>
      <c r="AF4" s="182" t="s">
        <v>86</v>
      </c>
      <c r="AG4" s="178" t="s">
        <v>12</v>
      </c>
      <c r="AH4" s="330" t="s">
        <v>87</v>
      </c>
      <c r="AI4" s="189"/>
      <c r="AJ4" s="331" t="s">
        <v>13</v>
      </c>
      <c r="AK4" s="79" t="s">
        <v>14</v>
      </c>
      <c r="AL4" s="79" t="s">
        <v>15</v>
      </c>
      <c r="AM4" s="79" t="s">
        <v>16</v>
      </c>
      <c r="AN4" s="81" t="s">
        <v>17</v>
      </c>
      <c r="AO4" s="81" t="s">
        <v>18</v>
      </c>
      <c r="AP4" s="81" t="s">
        <v>19</v>
      </c>
      <c r="AQ4" s="81" t="s">
        <v>20</v>
      </c>
      <c r="AR4" s="81" t="s">
        <v>21</v>
      </c>
      <c r="AS4" s="79" t="s">
        <v>22</v>
      </c>
      <c r="AT4" s="79" t="s">
        <v>23</v>
      </c>
      <c r="AU4" s="177" t="s">
        <v>89</v>
      </c>
      <c r="AV4" s="178" t="s">
        <v>14</v>
      </c>
      <c r="AW4" s="178" t="s">
        <v>15</v>
      </c>
      <c r="AX4" s="178" t="s">
        <v>16</v>
      </c>
      <c r="AY4" s="178" t="s">
        <v>17</v>
      </c>
      <c r="AZ4" s="182" t="s">
        <v>18</v>
      </c>
      <c r="BA4" s="182" t="s">
        <v>19</v>
      </c>
      <c r="BB4" s="182" t="s">
        <v>20</v>
      </c>
      <c r="BC4" s="182" t="s">
        <v>21</v>
      </c>
      <c r="BD4" s="178" t="s">
        <v>22</v>
      </c>
      <c r="BE4" s="183" t="s">
        <v>23</v>
      </c>
      <c r="BF4" s="223"/>
    </row>
    <row r="5" spans="1:83" s="75" customFormat="1" x14ac:dyDescent="0.25">
      <c r="A5" s="226">
        <v>2373</v>
      </c>
      <c r="B5" s="66" t="s">
        <v>75</v>
      </c>
      <c r="C5" s="15">
        <v>1.5</v>
      </c>
      <c r="D5" s="15"/>
      <c r="E5" s="15"/>
      <c r="F5" s="15"/>
      <c r="G5" s="15"/>
      <c r="H5" s="15"/>
      <c r="I5" s="15"/>
      <c r="J5" s="15"/>
      <c r="K5" s="15"/>
      <c r="L5" s="108"/>
      <c r="M5" s="121">
        <v>29</v>
      </c>
      <c r="N5" s="15">
        <f t="shared" ref="N5:N52" si="0">M5/31*10</f>
        <v>9.3548387096774182</v>
      </c>
      <c r="O5" s="121">
        <v>36</v>
      </c>
      <c r="P5" s="15">
        <f t="shared" ref="P5:P52" si="1">O5/37*10</f>
        <v>9.7297297297297298</v>
      </c>
      <c r="Q5" s="18">
        <v>66</v>
      </c>
      <c r="R5" s="15">
        <f t="shared" ref="R5:R52" si="2">Q5/68*10</f>
        <v>9.7058823529411757</v>
      </c>
      <c r="S5" s="18">
        <v>0</v>
      </c>
      <c r="T5" s="15">
        <f t="shared" ref="T5:T52" si="3">S5/21*10</f>
        <v>0</v>
      </c>
      <c r="U5" s="18">
        <v>0</v>
      </c>
      <c r="V5" s="15">
        <f t="shared" ref="V5:V52" si="4">U5/39*10</f>
        <v>0</v>
      </c>
      <c r="W5" s="18">
        <v>0</v>
      </c>
      <c r="X5" s="15">
        <f t="shared" ref="X5:X52" si="5">W5/38*10</f>
        <v>0</v>
      </c>
      <c r="Y5" s="18">
        <v>0</v>
      </c>
      <c r="Z5" s="15">
        <f t="shared" ref="Z5:Z52" si="6">Y5/37*10</f>
        <v>0</v>
      </c>
      <c r="AA5" s="121">
        <v>33</v>
      </c>
      <c r="AB5" s="15">
        <f t="shared" ref="AB5:AB52" si="7">AA5/37*10</f>
        <v>8.9189189189189193</v>
      </c>
      <c r="AC5" s="18">
        <v>0</v>
      </c>
      <c r="AD5" s="15">
        <f t="shared" ref="AD5:AD52" si="8">AC5/37*10</f>
        <v>0</v>
      </c>
      <c r="AE5" s="18">
        <v>0</v>
      </c>
      <c r="AF5" s="15">
        <f t="shared" ref="AF5:AF52" si="9">AE5/47*10</f>
        <v>0</v>
      </c>
      <c r="AG5" s="18">
        <v>0</v>
      </c>
      <c r="AH5" s="15">
        <f t="shared" ref="AH5:AH52" si="10">AG5/31*10</f>
        <v>0</v>
      </c>
      <c r="AI5" s="108">
        <v>5</v>
      </c>
      <c r="AJ5" s="15">
        <v>75</v>
      </c>
      <c r="AK5" s="111">
        <v>82</v>
      </c>
      <c r="AL5" s="15">
        <v>89</v>
      </c>
      <c r="AM5" s="15"/>
      <c r="AN5" s="15">
        <v>92</v>
      </c>
      <c r="AO5" s="15"/>
      <c r="AP5" s="15"/>
      <c r="AQ5" s="15"/>
      <c r="AR5" s="15"/>
      <c r="AS5" s="15"/>
      <c r="AT5" s="15"/>
      <c r="AU5" s="15">
        <f t="shared" ref="AU5:AU52" si="11">AJ5/10*1.8</f>
        <v>13.5</v>
      </c>
      <c r="AV5" s="15">
        <f t="shared" ref="AV5:AV52" si="12">AK5/10*1.8</f>
        <v>14.76</v>
      </c>
      <c r="AW5" s="15">
        <f t="shared" ref="AW5:AW52" si="13">AL5/10*1.8</f>
        <v>16.02</v>
      </c>
      <c r="AX5" s="15">
        <f t="shared" ref="AX5:AX52" si="14">AM5/10*1.8</f>
        <v>0</v>
      </c>
      <c r="AY5" s="15">
        <f t="shared" ref="AY5:AY52" si="15">AN5/10*1.8</f>
        <v>16.559999999999999</v>
      </c>
      <c r="AZ5" s="15">
        <f t="shared" ref="AZ5:AZ52" si="16">AO5/10*1.8</f>
        <v>0</v>
      </c>
      <c r="BA5" s="15">
        <f t="shared" ref="BA5:BA52" si="17">AP5/10*1.8</f>
        <v>0</v>
      </c>
      <c r="BB5" s="15">
        <f t="shared" ref="BB5:BB52" si="18">AQ5/10*1.8</f>
        <v>0</v>
      </c>
      <c r="BC5" s="15">
        <f t="shared" ref="BC5:BC52" si="19">AR5/10*1.8</f>
        <v>0</v>
      </c>
      <c r="BD5" s="15">
        <f t="shared" ref="BD5:BD52" si="20">AS5/10*1.8</f>
        <v>0</v>
      </c>
      <c r="BE5" s="306">
        <f t="shared" ref="BE5:BE52" si="21">AT5/10*1.8</f>
        <v>0</v>
      </c>
      <c r="BF5" s="307">
        <f>SUM(AU5:BE5)+SUM(C5:L5)+N5+P5+R5+T5+V5+X5+Z5+AB5+AD5+AF5+AH5+AI5</f>
        <v>105.04936971126725</v>
      </c>
      <c r="BG5" s="275"/>
      <c r="BH5" s="275"/>
      <c r="BI5" s="275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</row>
    <row r="6" spans="1:83" s="75" customFormat="1" x14ac:dyDescent="0.25">
      <c r="A6" s="157">
        <v>2010</v>
      </c>
      <c r="B6" s="14" t="s">
        <v>75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8" t="s">
        <v>35</v>
      </c>
      <c r="N6" s="15">
        <f t="shared" si="0"/>
        <v>9.67741935483871</v>
      </c>
      <c r="O6" s="18" t="s">
        <v>27</v>
      </c>
      <c r="P6" s="15">
        <f t="shared" si="1"/>
        <v>8.6486486486486491</v>
      </c>
      <c r="Q6" s="18">
        <v>0</v>
      </c>
      <c r="R6" s="15">
        <f t="shared" si="2"/>
        <v>0</v>
      </c>
      <c r="S6" s="18">
        <v>0</v>
      </c>
      <c r="T6" s="15">
        <f t="shared" si="3"/>
        <v>0</v>
      </c>
      <c r="U6" s="18">
        <v>0</v>
      </c>
      <c r="V6" s="15">
        <f t="shared" si="4"/>
        <v>0</v>
      </c>
      <c r="W6" s="18">
        <v>0</v>
      </c>
      <c r="X6" s="15">
        <f t="shared" si="5"/>
        <v>0</v>
      </c>
      <c r="Y6" s="18">
        <v>0</v>
      </c>
      <c r="Z6" s="15">
        <f t="shared" si="6"/>
        <v>0</v>
      </c>
      <c r="AA6" s="15" t="s">
        <v>27</v>
      </c>
      <c r="AB6" s="15">
        <f t="shared" si="7"/>
        <v>8.6486486486486491</v>
      </c>
      <c r="AC6" s="18">
        <v>36</v>
      </c>
      <c r="AD6" s="15">
        <f t="shared" si="8"/>
        <v>9.7297297297297298</v>
      </c>
      <c r="AE6" s="18">
        <v>0</v>
      </c>
      <c r="AF6" s="15">
        <f t="shared" si="9"/>
        <v>0</v>
      </c>
      <c r="AG6" s="18">
        <v>0</v>
      </c>
      <c r="AH6" s="15">
        <f t="shared" si="10"/>
        <v>0</v>
      </c>
      <c r="AI6" s="15">
        <v>5</v>
      </c>
      <c r="AJ6" s="15">
        <v>83</v>
      </c>
      <c r="AK6" s="111">
        <v>90</v>
      </c>
      <c r="AL6" s="15">
        <v>66</v>
      </c>
      <c r="AM6" s="15"/>
      <c r="AN6" s="15"/>
      <c r="AO6" s="15">
        <v>74.5</v>
      </c>
      <c r="AP6" s="15"/>
      <c r="AQ6" s="15"/>
      <c r="AR6" s="15"/>
      <c r="AS6" s="15"/>
      <c r="AT6" s="15"/>
      <c r="AU6" s="15">
        <f t="shared" si="11"/>
        <v>14.940000000000001</v>
      </c>
      <c r="AV6" s="15">
        <f t="shared" si="12"/>
        <v>16.2</v>
      </c>
      <c r="AW6" s="15">
        <f t="shared" si="13"/>
        <v>11.879999999999999</v>
      </c>
      <c r="AX6" s="15">
        <f t="shared" si="14"/>
        <v>0</v>
      </c>
      <c r="AY6" s="15">
        <f t="shared" si="15"/>
        <v>0</v>
      </c>
      <c r="AZ6" s="15">
        <f t="shared" si="16"/>
        <v>13.41</v>
      </c>
      <c r="BA6" s="15">
        <f t="shared" si="17"/>
        <v>0</v>
      </c>
      <c r="BB6" s="15">
        <f t="shared" si="18"/>
        <v>0</v>
      </c>
      <c r="BC6" s="15">
        <f t="shared" si="19"/>
        <v>0</v>
      </c>
      <c r="BD6" s="15">
        <f t="shared" si="20"/>
        <v>0</v>
      </c>
      <c r="BE6" s="306">
        <f t="shared" si="21"/>
        <v>0</v>
      </c>
      <c r="BF6" s="205">
        <f>SUM(AU6:BE6)+SUM(C6:L6)+N6+P6+R6+T6+V6+X6+Z6+AB6+AD6+AF6+AH6+AI6</f>
        <v>98.134446381865715</v>
      </c>
      <c r="BG6" s="275"/>
      <c r="BH6" s="275"/>
      <c r="BI6" s="275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</row>
    <row r="7" spans="1:83" s="75" customFormat="1" x14ac:dyDescent="0.25">
      <c r="A7" s="157">
        <v>5103</v>
      </c>
      <c r="B7" s="14" t="s">
        <v>75</v>
      </c>
      <c r="C7" s="15"/>
      <c r="D7" s="15"/>
      <c r="E7" s="15"/>
      <c r="F7" s="15"/>
      <c r="G7" s="15"/>
      <c r="H7" s="15"/>
      <c r="I7" s="15"/>
      <c r="J7" s="15"/>
      <c r="K7" s="15"/>
      <c r="L7" s="15">
        <v>1</v>
      </c>
      <c r="M7" s="121">
        <v>27</v>
      </c>
      <c r="N7" s="15">
        <f t="shared" si="0"/>
        <v>8.7096774193548381</v>
      </c>
      <c r="O7" s="121">
        <v>36</v>
      </c>
      <c r="P7" s="15">
        <f t="shared" si="1"/>
        <v>9.7297297297297298</v>
      </c>
      <c r="Q7" s="18">
        <v>0</v>
      </c>
      <c r="R7" s="15">
        <f t="shared" si="2"/>
        <v>0</v>
      </c>
      <c r="S7" s="121">
        <v>19</v>
      </c>
      <c r="T7" s="15">
        <f t="shared" si="3"/>
        <v>9.0476190476190474</v>
      </c>
      <c r="U7" s="18">
        <v>0</v>
      </c>
      <c r="V7" s="15">
        <f t="shared" si="4"/>
        <v>0</v>
      </c>
      <c r="W7" s="18">
        <v>0</v>
      </c>
      <c r="X7" s="15">
        <f t="shared" si="5"/>
        <v>0</v>
      </c>
      <c r="Y7" s="18">
        <v>0</v>
      </c>
      <c r="Z7" s="15">
        <f t="shared" si="6"/>
        <v>0</v>
      </c>
      <c r="AA7" s="121">
        <v>34</v>
      </c>
      <c r="AB7" s="15">
        <f t="shared" si="7"/>
        <v>9.1891891891891895</v>
      </c>
      <c r="AC7" s="18">
        <v>0</v>
      </c>
      <c r="AD7" s="15">
        <f t="shared" si="8"/>
        <v>0</v>
      </c>
      <c r="AE7" s="18">
        <v>0</v>
      </c>
      <c r="AF7" s="15">
        <f t="shared" si="9"/>
        <v>0</v>
      </c>
      <c r="AG7" s="18">
        <v>0</v>
      </c>
      <c r="AH7" s="15">
        <f t="shared" si="10"/>
        <v>0</v>
      </c>
      <c r="AI7" s="15">
        <v>5</v>
      </c>
      <c r="AJ7" s="15">
        <v>39</v>
      </c>
      <c r="AK7" s="111">
        <v>74</v>
      </c>
      <c r="AL7" s="15"/>
      <c r="AM7" s="15"/>
      <c r="AN7" s="15">
        <v>87</v>
      </c>
      <c r="AO7" s="15"/>
      <c r="AP7" s="15"/>
      <c r="AQ7" s="15">
        <v>96</v>
      </c>
      <c r="AR7" s="15"/>
      <c r="AS7" s="15"/>
      <c r="AT7" s="15"/>
      <c r="AU7" s="15">
        <f t="shared" si="11"/>
        <v>7.02</v>
      </c>
      <c r="AV7" s="15">
        <f t="shared" si="12"/>
        <v>13.32</v>
      </c>
      <c r="AW7" s="15">
        <f t="shared" si="13"/>
        <v>0</v>
      </c>
      <c r="AX7" s="15">
        <f t="shared" si="14"/>
        <v>0</v>
      </c>
      <c r="AY7" s="15">
        <f t="shared" si="15"/>
        <v>15.659999999999998</v>
      </c>
      <c r="AZ7" s="15">
        <f t="shared" si="16"/>
        <v>0</v>
      </c>
      <c r="BA7" s="15">
        <f t="shared" si="17"/>
        <v>0</v>
      </c>
      <c r="BB7" s="15">
        <f t="shared" si="18"/>
        <v>17.28</v>
      </c>
      <c r="BC7" s="15">
        <f t="shared" si="19"/>
        <v>0</v>
      </c>
      <c r="BD7" s="15">
        <f t="shared" si="20"/>
        <v>0</v>
      </c>
      <c r="BE7" s="306">
        <f t="shared" si="21"/>
        <v>0</v>
      </c>
      <c r="BF7" s="205">
        <f>SUM(AU7:BE7)+SUM(C7:L7)+N7+P7+R7+T7+V7+X7+Z7+AB7+AD7+AF7+AH7+AI7</f>
        <v>95.956215385892818</v>
      </c>
      <c r="BG7" s="275"/>
      <c r="BH7" s="275"/>
      <c r="BI7" s="275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</row>
    <row r="8" spans="1:83" s="82" customFormat="1" x14ac:dyDescent="0.25">
      <c r="A8" s="157">
        <v>3038</v>
      </c>
      <c r="B8" s="14" t="s">
        <v>75</v>
      </c>
      <c r="C8" s="15">
        <v>1.5</v>
      </c>
      <c r="D8" s="15"/>
      <c r="E8" s="15"/>
      <c r="F8" s="15"/>
      <c r="G8" s="15"/>
      <c r="H8" s="15"/>
      <c r="I8" s="15"/>
      <c r="J8" s="15"/>
      <c r="K8" s="15"/>
      <c r="L8" s="15">
        <v>1</v>
      </c>
      <c r="M8" s="121">
        <v>14</v>
      </c>
      <c r="N8" s="15">
        <f t="shared" si="0"/>
        <v>4.5161290322580641</v>
      </c>
      <c r="O8" s="121">
        <v>33</v>
      </c>
      <c r="P8" s="15">
        <f t="shared" si="1"/>
        <v>8.9189189189189193</v>
      </c>
      <c r="Q8" s="18">
        <v>0</v>
      </c>
      <c r="R8" s="15">
        <f t="shared" si="2"/>
        <v>0</v>
      </c>
      <c r="S8" s="18">
        <v>0</v>
      </c>
      <c r="T8" s="15">
        <f t="shared" si="3"/>
        <v>0</v>
      </c>
      <c r="U8" s="18">
        <v>0</v>
      </c>
      <c r="V8" s="15">
        <f t="shared" si="4"/>
        <v>0</v>
      </c>
      <c r="W8" s="18">
        <v>0</v>
      </c>
      <c r="X8" s="15">
        <f t="shared" si="5"/>
        <v>0</v>
      </c>
      <c r="Y8" s="121">
        <v>34</v>
      </c>
      <c r="Z8" s="15">
        <f t="shared" si="6"/>
        <v>9.1891891891891895</v>
      </c>
      <c r="AA8" s="121">
        <v>37</v>
      </c>
      <c r="AB8" s="15">
        <f t="shared" si="7"/>
        <v>10</v>
      </c>
      <c r="AC8" s="18">
        <v>0</v>
      </c>
      <c r="AD8" s="15">
        <f t="shared" si="8"/>
        <v>0</v>
      </c>
      <c r="AE8" s="18">
        <v>0</v>
      </c>
      <c r="AF8" s="15">
        <f t="shared" si="9"/>
        <v>0</v>
      </c>
      <c r="AG8" s="18">
        <v>0</v>
      </c>
      <c r="AH8" s="15">
        <f t="shared" si="10"/>
        <v>0</v>
      </c>
      <c r="AI8" s="15">
        <v>4.8</v>
      </c>
      <c r="AJ8" s="15">
        <v>39</v>
      </c>
      <c r="AK8" s="111">
        <v>92</v>
      </c>
      <c r="AL8" s="15"/>
      <c r="AM8" s="15">
        <v>70</v>
      </c>
      <c r="AN8" s="15">
        <v>78</v>
      </c>
      <c r="AO8" s="15"/>
      <c r="AP8" s="15"/>
      <c r="AQ8" s="15"/>
      <c r="AR8" s="15"/>
      <c r="AS8" s="15"/>
      <c r="AT8" s="15"/>
      <c r="AU8" s="15">
        <f t="shared" si="11"/>
        <v>7.02</v>
      </c>
      <c r="AV8" s="15">
        <f t="shared" si="12"/>
        <v>16.559999999999999</v>
      </c>
      <c r="AW8" s="15">
        <f t="shared" si="13"/>
        <v>0</v>
      </c>
      <c r="AX8" s="15">
        <f t="shared" si="14"/>
        <v>12.6</v>
      </c>
      <c r="AY8" s="15">
        <f t="shared" si="15"/>
        <v>14.04</v>
      </c>
      <c r="AZ8" s="15">
        <f t="shared" si="16"/>
        <v>0</v>
      </c>
      <c r="BA8" s="15">
        <f t="shared" si="17"/>
        <v>0</v>
      </c>
      <c r="BB8" s="15">
        <f t="shared" si="18"/>
        <v>0</v>
      </c>
      <c r="BC8" s="15">
        <f t="shared" si="19"/>
        <v>0</v>
      </c>
      <c r="BD8" s="15">
        <f t="shared" si="20"/>
        <v>0</v>
      </c>
      <c r="BE8" s="306">
        <f t="shared" si="21"/>
        <v>0</v>
      </c>
      <c r="BF8" s="205">
        <f>SUM(AU8:BE8)+SUM(C8:L8)+N8+P8+R8+T8+V8+X8+Z8+AB8+AD8+AF8+AH8+AI8</f>
        <v>90.144237140366172</v>
      </c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</row>
    <row r="9" spans="1:83" s="82" customFormat="1" x14ac:dyDescent="0.25">
      <c r="A9" s="157">
        <v>8728</v>
      </c>
      <c r="B9" s="14" t="s">
        <v>75</v>
      </c>
      <c r="C9" s="15"/>
      <c r="D9" s="15"/>
      <c r="E9" s="15"/>
      <c r="F9" s="15"/>
      <c r="G9" s="15"/>
      <c r="H9" s="15"/>
      <c r="I9" s="15"/>
      <c r="J9" s="15"/>
      <c r="K9" s="15"/>
      <c r="L9" s="15">
        <v>1</v>
      </c>
      <c r="M9" s="121">
        <v>23</v>
      </c>
      <c r="N9" s="15">
        <f t="shared" si="0"/>
        <v>7.4193548387096779</v>
      </c>
      <c r="O9" s="121">
        <v>36</v>
      </c>
      <c r="P9" s="15">
        <f t="shared" si="1"/>
        <v>9.7297297297297298</v>
      </c>
      <c r="Q9" s="18">
        <v>0</v>
      </c>
      <c r="R9" s="15">
        <f t="shared" si="2"/>
        <v>0</v>
      </c>
      <c r="S9" s="18">
        <v>0</v>
      </c>
      <c r="T9" s="15">
        <f t="shared" si="3"/>
        <v>0</v>
      </c>
      <c r="U9" s="18">
        <v>0</v>
      </c>
      <c r="V9" s="15">
        <f t="shared" si="4"/>
        <v>0</v>
      </c>
      <c r="W9" s="18">
        <v>0</v>
      </c>
      <c r="X9" s="15">
        <f t="shared" si="5"/>
        <v>0</v>
      </c>
      <c r="Y9" s="121">
        <v>32</v>
      </c>
      <c r="Z9" s="15">
        <f t="shared" si="6"/>
        <v>8.6486486486486491</v>
      </c>
      <c r="AA9" s="121">
        <v>35</v>
      </c>
      <c r="AB9" s="15">
        <f t="shared" si="7"/>
        <v>9.4594594594594597</v>
      </c>
      <c r="AC9" s="18">
        <v>0</v>
      </c>
      <c r="AD9" s="15">
        <f t="shared" si="8"/>
        <v>0</v>
      </c>
      <c r="AE9" s="18">
        <v>0</v>
      </c>
      <c r="AF9" s="15">
        <f t="shared" si="9"/>
        <v>0</v>
      </c>
      <c r="AG9" s="18">
        <v>0</v>
      </c>
      <c r="AH9" s="15">
        <f t="shared" si="10"/>
        <v>0</v>
      </c>
      <c r="AI9" s="15">
        <v>5</v>
      </c>
      <c r="AJ9" s="15">
        <v>36</v>
      </c>
      <c r="AK9" s="111">
        <v>80</v>
      </c>
      <c r="AL9" s="15"/>
      <c r="AM9" s="15">
        <v>52</v>
      </c>
      <c r="AN9" s="15">
        <v>86</v>
      </c>
      <c r="AO9" s="15"/>
      <c r="AP9" s="15"/>
      <c r="AQ9" s="15"/>
      <c r="AR9" s="15"/>
      <c r="AS9" s="15"/>
      <c r="AT9" s="15"/>
      <c r="AU9" s="15">
        <f t="shared" si="11"/>
        <v>6.48</v>
      </c>
      <c r="AV9" s="15">
        <f t="shared" si="12"/>
        <v>14.4</v>
      </c>
      <c r="AW9" s="15">
        <f t="shared" si="13"/>
        <v>0</v>
      </c>
      <c r="AX9" s="15">
        <f t="shared" si="14"/>
        <v>9.3600000000000012</v>
      </c>
      <c r="AY9" s="15">
        <f t="shared" si="15"/>
        <v>15.48</v>
      </c>
      <c r="AZ9" s="15">
        <f t="shared" si="16"/>
        <v>0</v>
      </c>
      <c r="BA9" s="15">
        <f t="shared" si="17"/>
        <v>0</v>
      </c>
      <c r="BB9" s="15">
        <f t="shared" si="18"/>
        <v>0</v>
      </c>
      <c r="BC9" s="15">
        <f t="shared" si="19"/>
        <v>0</v>
      </c>
      <c r="BD9" s="15">
        <f t="shared" si="20"/>
        <v>0</v>
      </c>
      <c r="BE9" s="306">
        <f t="shared" si="21"/>
        <v>0</v>
      </c>
      <c r="BF9" s="205">
        <f>SUM(AU9:BE9)+SUM(C9:L9)+N9+P9+R9+T9+V9+X9+Z9+AB9+AD9+AF9+AH9+AI9</f>
        <v>86.977192676547503</v>
      </c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</row>
    <row r="10" spans="1:83" s="82" customFormat="1" x14ac:dyDescent="0.25">
      <c r="A10" s="157">
        <v>9938</v>
      </c>
      <c r="B10" s="14" t="s">
        <v>75</v>
      </c>
      <c r="C10" s="15"/>
      <c r="D10" s="15"/>
      <c r="E10" s="15"/>
      <c r="F10" s="15"/>
      <c r="G10" s="15"/>
      <c r="H10" s="15"/>
      <c r="I10" s="15"/>
      <c r="J10" s="15">
        <v>3</v>
      </c>
      <c r="K10" s="15">
        <v>1</v>
      </c>
      <c r="L10" s="15">
        <v>1</v>
      </c>
      <c r="M10" s="121">
        <v>27</v>
      </c>
      <c r="N10" s="15">
        <f t="shared" si="0"/>
        <v>8.7096774193548381</v>
      </c>
      <c r="O10" s="121">
        <v>35</v>
      </c>
      <c r="P10" s="15">
        <f t="shared" si="1"/>
        <v>9.4594594594594597</v>
      </c>
      <c r="Q10" s="18">
        <v>0</v>
      </c>
      <c r="R10" s="15">
        <f t="shared" si="2"/>
        <v>0</v>
      </c>
      <c r="S10" s="121">
        <v>16</v>
      </c>
      <c r="T10" s="15">
        <f t="shared" si="3"/>
        <v>7.6190476190476186</v>
      </c>
      <c r="U10" s="18">
        <v>0</v>
      </c>
      <c r="V10" s="15">
        <f t="shared" si="4"/>
        <v>0</v>
      </c>
      <c r="W10" s="18">
        <v>0</v>
      </c>
      <c r="X10" s="15">
        <f t="shared" si="5"/>
        <v>0</v>
      </c>
      <c r="Y10" s="18">
        <v>0</v>
      </c>
      <c r="Z10" s="15">
        <f t="shared" si="6"/>
        <v>0</v>
      </c>
      <c r="AA10" s="121">
        <v>32</v>
      </c>
      <c r="AB10" s="15">
        <f t="shared" si="7"/>
        <v>8.6486486486486491</v>
      </c>
      <c r="AC10" s="18">
        <v>0</v>
      </c>
      <c r="AD10" s="15">
        <f t="shared" si="8"/>
        <v>0</v>
      </c>
      <c r="AE10" s="18">
        <v>0</v>
      </c>
      <c r="AF10" s="15">
        <f t="shared" si="9"/>
        <v>0</v>
      </c>
      <c r="AG10" s="18">
        <v>0</v>
      </c>
      <c r="AH10" s="15">
        <f t="shared" si="10"/>
        <v>0</v>
      </c>
      <c r="AI10" s="15">
        <v>4.4000000000000004</v>
      </c>
      <c r="AJ10" s="15">
        <v>54</v>
      </c>
      <c r="AK10" s="111">
        <v>70</v>
      </c>
      <c r="AL10" s="15"/>
      <c r="AM10" s="15"/>
      <c r="AN10" s="15">
        <v>36.5</v>
      </c>
      <c r="AO10" s="15"/>
      <c r="AP10" s="15"/>
      <c r="AQ10" s="15">
        <v>75</v>
      </c>
      <c r="AR10" s="15"/>
      <c r="AS10" s="15"/>
      <c r="AT10" s="15"/>
      <c r="AU10" s="15">
        <f t="shared" si="11"/>
        <v>9.7200000000000006</v>
      </c>
      <c r="AV10" s="15">
        <f t="shared" si="12"/>
        <v>12.6</v>
      </c>
      <c r="AW10" s="15">
        <f t="shared" si="13"/>
        <v>0</v>
      </c>
      <c r="AX10" s="15">
        <f t="shared" si="14"/>
        <v>0</v>
      </c>
      <c r="AY10" s="15">
        <f t="shared" si="15"/>
        <v>6.57</v>
      </c>
      <c r="AZ10" s="15">
        <f t="shared" si="16"/>
        <v>0</v>
      </c>
      <c r="BA10" s="15">
        <f t="shared" si="17"/>
        <v>0</v>
      </c>
      <c r="BB10" s="15">
        <f t="shared" si="18"/>
        <v>13.5</v>
      </c>
      <c r="BC10" s="15">
        <f t="shared" si="19"/>
        <v>0</v>
      </c>
      <c r="BD10" s="15">
        <f t="shared" si="20"/>
        <v>0</v>
      </c>
      <c r="BE10" s="306">
        <f t="shared" si="21"/>
        <v>0</v>
      </c>
      <c r="BF10" s="205">
        <f>SUM(AU10:BE10)+SUM(C10:L10)+N10+P10+R10+T10+V10+X10+Z10+AB10+AD10+AF10+AH10+AI10</f>
        <v>86.226833146510572</v>
      </c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</row>
    <row r="11" spans="1:83" s="75" customFormat="1" x14ac:dyDescent="0.25">
      <c r="A11" s="157">
        <v>3928</v>
      </c>
      <c r="B11" s="14" t="s">
        <v>75</v>
      </c>
      <c r="C11" s="15">
        <v>0.5</v>
      </c>
      <c r="D11" s="15"/>
      <c r="E11" s="15"/>
      <c r="F11" s="15"/>
      <c r="G11" s="15"/>
      <c r="H11" s="15"/>
      <c r="I11" s="15"/>
      <c r="J11" s="15"/>
      <c r="K11" s="15"/>
      <c r="L11" s="15">
        <v>1</v>
      </c>
      <c r="M11" s="121">
        <v>23</v>
      </c>
      <c r="N11" s="15">
        <f t="shared" si="0"/>
        <v>7.4193548387096779</v>
      </c>
      <c r="O11" s="121">
        <v>31</v>
      </c>
      <c r="P11" s="15">
        <f t="shared" si="1"/>
        <v>8.378378378378379</v>
      </c>
      <c r="Q11" s="18">
        <v>0</v>
      </c>
      <c r="R11" s="15">
        <f t="shared" si="2"/>
        <v>0</v>
      </c>
      <c r="S11" s="121">
        <v>14</v>
      </c>
      <c r="T11" s="15">
        <f t="shared" si="3"/>
        <v>6.6666666666666661</v>
      </c>
      <c r="U11" s="18">
        <v>0</v>
      </c>
      <c r="V11" s="15">
        <f t="shared" si="4"/>
        <v>0</v>
      </c>
      <c r="W11" s="18">
        <v>0</v>
      </c>
      <c r="X11" s="15">
        <f t="shared" si="5"/>
        <v>0</v>
      </c>
      <c r="Y11" s="18">
        <v>0</v>
      </c>
      <c r="Z11" s="15">
        <f t="shared" si="6"/>
        <v>0</v>
      </c>
      <c r="AA11" s="15">
        <v>0</v>
      </c>
      <c r="AB11" s="15">
        <f t="shared" si="7"/>
        <v>0</v>
      </c>
      <c r="AC11" s="18">
        <v>0</v>
      </c>
      <c r="AD11" s="15">
        <f t="shared" si="8"/>
        <v>0</v>
      </c>
      <c r="AE11" s="18">
        <v>36</v>
      </c>
      <c r="AF11" s="15">
        <f t="shared" si="9"/>
        <v>7.6595744680851059</v>
      </c>
      <c r="AG11" s="18">
        <v>0</v>
      </c>
      <c r="AH11" s="15">
        <f t="shared" si="10"/>
        <v>0</v>
      </c>
      <c r="AI11" s="15">
        <v>4.5</v>
      </c>
      <c r="AJ11" s="15">
        <v>49</v>
      </c>
      <c r="AK11" s="111">
        <v>70</v>
      </c>
      <c r="AL11" s="15"/>
      <c r="AM11" s="15"/>
      <c r="AN11" s="15"/>
      <c r="AO11" s="15"/>
      <c r="AP11" s="15">
        <v>57.5</v>
      </c>
      <c r="AQ11" s="15">
        <v>93</v>
      </c>
      <c r="AR11" s="15"/>
      <c r="AS11" s="15"/>
      <c r="AT11" s="15"/>
      <c r="AU11" s="15">
        <f t="shared" si="11"/>
        <v>8.82</v>
      </c>
      <c r="AV11" s="15">
        <f t="shared" si="12"/>
        <v>12.6</v>
      </c>
      <c r="AW11" s="15">
        <f t="shared" si="13"/>
        <v>0</v>
      </c>
      <c r="AX11" s="15">
        <f t="shared" si="14"/>
        <v>0</v>
      </c>
      <c r="AY11" s="15">
        <f t="shared" si="15"/>
        <v>0</v>
      </c>
      <c r="AZ11" s="15">
        <f t="shared" si="16"/>
        <v>0</v>
      </c>
      <c r="BA11" s="15">
        <f t="shared" si="17"/>
        <v>10.35</v>
      </c>
      <c r="BB11" s="15">
        <f t="shared" si="18"/>
        <v>16.740000000000002</v>
      </c>
      <c r="BC11" s="15">
        <f t="shared" si="19"/>
        <v>0</v>
      </c>
      <c r="BD11" s="15">
        <f t="shared" si="20"/>
        <v>0</v>
      </c>
      <c r="BE11" s="306">
        <f t="shared" si="21"/>
        <v>0</v>
      </c>
      <c r="BF11" s="205">
        <f>SUM(AU11:BE11)+SUM(C11:L11)+N11+P11+R11+T11+V11+X11+Z11+AB11+AD11+AF11+AH11+AI11</f>
        <v>84.633974351839854</v>
      </c>
      <c r="BG11" s="275"/>
      <c r="BH11" s="275"/>
      <c r="BI11" s="275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</row>
    <row r="12" spans="1:83" s="75" customFormat="1" x14ac:dyDescent="0.25">
      <c r="A12" s="157">
        <v>3354</v>
      </c>
      <c r="B12" s="14" t="s">
        <v>75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21">
        <v>24</v>
      </c>
      <c r="N12" s="15">
        <f t="shared" si="0"/>
        <v>7.741935483870968</v>
      </c>
      <c r="O12" s="121">
        <v>33</v>
      </c>
      <c r="P12" s="15">
        <f t="shared" si="1"/>
        <v>8.9189189189189193</v>
      </c>
      <c r="Q12" s="18">
        <v>0</v>
      </c>
      <c r="R12" s="15">
        <f t="shared" si="2"/>
        <v>0</v>
      </c>
      <c r="S12" s="18">
        <v>0</v>
      </c>
      <c r="T12" s="15">
        <f t="shared" si="3"/>
        <v>0</v>
      </c>
      <c r="U12" s="18">
        <v>0</v>
      </c>
      <c r="V12" s="15">
        <f t="shared" si="4"/>
        <v>0</v>
      </c>
      <c r="W12" s="18">
        <v>0</v>
      </c>
      <c r="X12" s="15">
        <f t="shared" si="5"/>
        <v>0</v>
      </c>
      <c r="Y12" s="18">
        <v>0</v>
      </c>
      <c r="Z12" s="15">
        <f t="shared" si="6"/>
        <v>0</v>
      </c>
      <c r="AA12" s="121">
        <v>28</v>
      </c>
      <c r="AB12" s="15">
        <f t="shared" si="7"/>
        <v>7.5675675675675684</v>
      </c>
      <c r="AC12" s="18">
        <v>0</v>
      </c>
      <c r="AD12" s="15">
        <f t="shared" si="8"/>
        <v>0</v>
      </c>
      <c r="AE12" s="18">
        <v>0</v>
      </c>
      <c r="AF12" s="15">
        <f t="shared" si="9"/>
        <v>0</v>
      </c>
      <c r="AG12" s="18">
        <v>26</v>
      </c>
      <c r="AH12" s="15">
        <f t="shared" si="10"/>
        <v>8.387096774193548</v>
      </c>
      <c r="AI12" s="15">
        <v>4.7</v>
      </c>
      <c r="AJ12" s="15">
        <v>50</v>
      </c>
      <c r="AK12" s="111">
        <v>82</v>
      </c>
      <c r="AL12" s="15"/>
      <c r="AM12" s="15"/>
      <c r="AN12" s="15">
        <v>56</v>
      </c>
      <c r="AO12" s="15"/>
      <c r="AP12" s="15"/>
      <c r="AQ12" s="15"/>
      <c r="AR12" s="15">
        <v>68</v>
      </c>
      <c r="AS12" s="15"/>
      <c r="AT12" s="15"/>
      <c r="AU12" s="15">
        <f t="shared" si="11"/>
        <v>9</v>
      </c>
      <c r="AV12" s="15">
        <f t="shared" si="12"/>
        <v>14.76</v>
      </c>
      <c r="AW12" s="15">
        <f t="shared" si="13"/>
        <v>0</v>
      </c>
      <c r="AX12" s="15">
        <f t="shared" si="14"/>
        <v>0</v>
      </c>
      <c r="AY12" s="15">
        <f t="shared" si="15"/>
        <v>10.08</v>
      </c>
      <c r="AZ12" s="15">
        <f t="shared" si="16"/>
        <v>0</v>
      </c>
      <c r="BA12" s="15">
        <f t="shared" si="17"/>
        <v>0</v>
      </c>
      <c r="BB12" s="15">
        <f t="shared" si="18"/>
        <v>0</v>
      </c>
      <c r="BC12" s="15">
        <f t="shared" si="19"/>
        <v>12.24</v>
      </c>
      <c r="BD12" s="15">
        <f t="shared" si="20"/>
        <v>0</v>
      </c>
      <c r="BE12" s="306">
        <f t="shared" si="21"/>
        <v>0</v>
      </c>
      <c r="BF12" s="205">
        <f>SUM(AU12:BE12)+SUM(C12:L12)+N12+P12+R12+T12+V12+X12+Z12+AB12+AD12+AF12+AH12+AI12</f>
        <v>83.395518744551012</v>
      </c>
      <c r="BG12" s="275"/>
      <c r="BH12" s="275"/>
      <c r="BI12" s="275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</row>
    <row r="13" spans="1:83" s="75" customFormat="1" x14ac:dyDescent="0.25">
      <c r="A13" s="157">
        <v>9501</v>
      </c>
      <c r="B13" s="14" t="s">
        <v>75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21">
        <v>25</v>
      </c>
      <c r="N13" s="15">
        <f t="shared" si="0"/>
        <v>8.064516129032258</v>
      </c>
      <c r="O13" s="121">
        <v>32</v>
      </c>
      <c r="P13" s="15">
        <f t="shared" si="1"/>
        <v>8.6486486486486491</v>
      </c>
      <c r="Q13" s="18">
        <v>0</v>
      </c>
      <c r="R13" s="15">
        <f t="shared" si="2"/>
        <v>0</v>
      </c>
      <c r="S13" s="18">
        <v>0</v>
      </c>
      <c r="T13" s="15">
        <f t="shared" si="3"/>
        <v>0</v>
      </c>
      <c r="U13" s="18">
        <v>0</v>
      </c>
      <c r="V13" s="15">
        <f t="shared" si="4"/>
        <v>0</v>
      </c>
      <c r="W13" s="18">
        <v>0</v>
      </c>
      <c r="X13" s="15">
        <f t="shared" si="5"/>
        <v>0</v>
      </c>
      <c r="Y13" s="121">
        <v>27</v>
      </c>
      <c r="Z13" s="15">
        <f t="shared" si="6"/>
        <v>7.2972972972972974</v>
      </c>
      <c r="AA13" s="121">
        <v>32</v>
      </c>
      <c r="AB13" s="15">
        <f t="shared" si="7"/>
        <v>8.6486486486486491</v>
      </c>
      <c r="AC13" s="18">
        <v>0</v>
      </c>
      <c r="AD13" s="15">
        <f t="shared" si="8"/>
        <v>0</v>
      </c>
      <c r="AE13" s="18">
        <v>0</v>
      </c>
      <c r="AF13" s="15">
        <f t="shared" si="9"/>
        <v>0</v>
      </c>
      <c r="AG13" s="18">
        <v>0</v>
      </c>
      <c r="AH13" s="15">
        <f t="shared" si="10"/>
        <v>0</v>
      </c>
      <c r="AI13" s="15">
        <v>4.8</v>
      </c>
      <c r="AJ13" s="15">
        <v>44</v>
      </c>
      <c r="AK13" s="111">
        <v>70</v>
      </c>
      <c r="AL13" s="15"/>
      <c r="AM13" s="15">
        <v>63</v>
      </c>
      <c r="AN13" s="15">
        <v>70.5</v>
      </c>
      <c r="AO13" s="15"/>
      <c r="AP13" s="15"/>
      <c r="AQ13" s="15"/>
      <c r="AR13" s="15"/>
      <c r="AS13" s="15"/>
      <c r="AT13" s="15"/>
      <c r="AU13" s="15">
        <f t="shared" si="11"/>
        <v>7.9200000000000008</v>
      </c>
      <c r="AV13" s="15">
        <f t="shared" si="12"/>
        <v>12.6</v>
      </c>
      <c r="AW13" s="15">
        <f t="shared" si="13"/>
        <v>0</v>
      </c>
      <c r="AX13" s="15">
        <f t="shared" si="14"/>
        <v>11.34</v>
      </c>
      <c r="AY13" s="15">
        <f t="shared" si="15"/>
        <v>12.69</v>
      </c>
      <c r="AZ13" s="15">
        <f t="shared" si="16"/>
        <v>0</v>
      </c>
      <c r="BA13" s="15">
        <f t="shared" si="17"/>
        <v>0</v>
      </c>
      <c r="BB13" s="15">
        <f t="shared" si="18"/>
        <v>0</v>
      </c>
      <c r="BC13" s="15">
        <f t="shared" si="19"/>
        <v>0</v>
      </c>
      <c r="BD13" s="15">
        <f t="shared" si="20"/>
        <v>0</v>
      </c>
      <c r="BE13" s="306">
        <f t="shared" si="21"/>
        <v>0</v>
      </c>
      <c r="BF13" s="205">
        <f>SUM(AU13:BE13)+SUM(C13:L13)+N13+P13+R13+T13+V13+X13+Z13+AB13+AD13+AF13+AH13+AI13</f>
        <v>82.009110723626833</v>
      </c>
      <c r="BG13" s="275"/>
      <c r="BH13" s="275"/>
      <c r="BI13" s="275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</row>
    <row r="14" spans="1:83" s="75" customFormat="1" x14ac:dyDescent="0.25">
      <c r="A14" s="157">
        <v>3002</v>
      </c>
      <c r="B14" s="14" t="s">
        <v>75</v>
      </c>
      <c r="C14" s="15"/>
      <c r="D14" s="15"/>
      <c r="E14" s="15"/>
      <c r="F14" s="15"/>
      <c r="G14" s="15"/>
      <c r="H14" s="15">
        <v>2</v>
      </c>
      <c r="I14" s="15"/>
      <c r="J14" s="15"/>
      <c r="K14" s="15"/>
      <c r="L14" s="15"/>
      <c r="M14" s="121">
        <v>27</v>
      </c>
      <c r="N14" s="15">
        <f t="shared" si="0"/>
        <v>8.7096774193548381</v>
      </c>
      <c r="O14" s="121">
        <v>31</v>
      </c>
      <c r="P14" s="15">
        <f t="shared" si="1"/>
        <v>8.378378378378379</v>
      </c>
      <c r="Q14" s="18">
        <v>0</v>
      </c>
      <c r="R14" s="15">
        <f t="shared" si="2"/>
        <v>0</v>
      </c>
      <c r="S14" s="121">
        <v>19</v>
      </c>
      <c r="T14" s="15">
        <f t="shared" si="3"/>
        <v>9.0476190476190474</v>
      </c>
      <c r="U14" s="18">
        <v>0</v>
      </c>
      <c r="V14" s="15">
        <f t="shared" si="4"/>
        <v>0</v>
      </c>
      <c r="W14" s="18">
        <v>0</v>
      </c>
      <c r="X14" s="15">
        <f t="shared" si="5"/>
        <v>0</v>
      </c>
      <c r="Y14" s="18">
        <v>0</v>
      </c>
      <c r="Z14" s="15">
        <f t="shared" si="6"/>
        <v>0</v>
      </c>
      <c r="AA14" s="121">
        <v>32</v>
      </c>
      <c r="AB14" s="15">
        <f t="shared" si="7"/>
        <v>8.6486486486486491</v>
      </c>
      <c r="AC14" s="18">
        <v>0</v>
      </c>
      <c r="AD14" s="15">
        <f t="shared" si="8"/>
        <v>0</v>
      </c>
      <c r="AE14" s="18">
        <v>0</v>
      </c>
      <c r="AF14" s="15">
        <f t="shared" si="9"/>
        <v>0</v>
      </c>
      <c r="AG14" s="18">
        <v>0</v>
      </c>
      <c r="AH14" s="15">
        <f t="shared" si="10"/>
        <v>0</v>
      </c>
      <c r="AI14" s="15">
        <v>4.5999999999999996</v>
      </c>
      <c r="AJ14" s="15">
        <v>44</v>
      </c>
      <c r="AK14" s="111"/>
      <c r="AL14" s="15"/>
      <c r="AM14" s="15"/>
      <c r="AN14" s="15">
        <v>66</v>
      </c>
      <c r="AO14" s="15"/>
      <c r="AP14" s="15"/>
      <c r="AQ14" s="15">
        <v>75</v>
      </c>
      <c r="AR14" s="15">
        <v>34</v>
      </c>
      <c r="AS14" s="15"/>
      <c r="AT14" s="15"/>
      <c r="AU14" s="15">
        <f t="shared" si="11"/>
        <v>7.9200000000000008</v>
      </c>
      <c r="AV14" s="15">
        <f t="shared" si="12"/>
        <v>0</v>
      </c>
      <c r="AW14" s="15">
        <f t="shared" si="13"/>
        <v>0</v>
      </c>
      <c r="AX14" s="15">
        <f t="shared" si="14"/>
        <v>0</v>
      </c>
      <c r="AY14" s="15">
        <f t="shared" si="15"/>
        <v>11.879999999999999</v>
      </c>
      <c r="AZ14" s="15">
        <f t="shared" si="16"/>
        <v>0</v>
      </c>
      <c r="BA14" s="15">
        <f t="shared" si="17"/>
        <v>0</v>
      </c>
      <c r="BB14" s="15">
        <f t="shared" si="18"/>
        <v>13.5</v>
      </c>
      <c r="BC14" s="15">
        <f t="shared" si="19"/>
        <v>6.12</v>
      </c>
      <c r="BD14" s="15">
        <f t="shared" si="20"/>
        <v>0</v>
      </c>
      <c r="BE14" s="306">
        <f t="shared" si="21"/>
        <v>0</v>
      </c>
      <c r="BF14" s="205">
        <f>SUM(AU14:BE14)+SUM(C14:L14)+N14+P14+R14+T14+V14+X14+Z14+AB14+AD14+AF14+AH14+AI14</f>
        <v>80.804323494000897</v>
      </c>
      <c r="BG14" s="275"/>
      <c r="BH14" s="275"/>
      <c r="BI14" s="275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75" customFormat="1" x14ac:dyDescent="0.25">
      <c r="A15" s="157" t="s">
        <v>55</v>
      </c>
      <c r="B15" s="14" t="s">
        <v>75</v>
      </c>
      <c r="C15" s="15">
        <v>0.5</v>
      </c>
      <c r="D15" s="15">
        <v>1</v>
      </c>
      <c r="E15" s="15"/>
      <c r="F15" s="15"/>
      <c r="G15" s="15"/>
      <c r="H15" s="15"/>
      <c r="I15" s="15"/>
      <c r="J15" s="15"/>
      <c r="K15" s="15"/>
      <c r="L15" s="15">
        <v>1</v>
      </c>
      <c r="M15" s="121">
        <v>21</v>
      </c>
      <c r="N15" s="15">
        <f t="shared" si="0"/>
        <v>6.7741935483870961</v>
      </c>
      <c r="O15" s="121">
        <v>31</v>
      </c>
      <c r="P15" s="15">
        <f t="shared" si="1"/>
        <v>8.378378378378379</v>
      </c>
      <c r="Q15" s="18">
        <v>56</v>
      </c>
      <c r="R15" s="15">
        <f t="shared" si="2"/>
        <v>8.235294117647058</v>
      </c>
      <c r="S15" s="18">
        <v>0</v>
      </c>
      <c r="T15" s="15">
        <f t="shared" si="3"/>
        <v>0</v>
      </c>
      <c r="U15" s="18">
        <v>0</v>
      </c>
      <c r="V15" s="15">
        <f t="shared" si="4"/>
        <v>0</v>
      </c>
      <c r="W15" s="18">
        <v>0</v>
      </c>
      <c r="X15" s="15">
        <f t="shared" si="5"/>
        <v>0</v>
      </c>
      <c r="Y15" s="18">
        <v>0</v>
      </c>
      <c r="Z15" s="15">
        <f t="shared" si="6"/>
        <v>0</v>
      </c>
      <c r="AA15" s="121">
        <v>31</v>
      </c>
      <c r="AB15" s="15">
        <f t="shared" si="7"/>
        <v>8.378378378378379</v>
      </c>
      <c r="AC15" s="18">
        <v>0</v>
      </c>
      <c r="AD15" s="15">
        <f t="shared" si="8"/>
        <v>0</v>
      </c>
      <c r="AE15" s="18">
        <v>0</v>
      </c>
      <c r="AF15" s="15">
        <f t="shared" si="9"/>
        <v>0</v>
      </c>
      <c r="AG15" s="18">
        <v>0</v>
      </c>
      <c r="AH15" s="15">
        <f t="shared" si="10"/>
        <v>0</v>
      </c>
      <c r="AI15" s="15">
        <v>4.7</v>
      </c>
      <c r="AJ15" s="15">
        <v>41</v>
      </c>
      <c r="AK15" s="111">
        <v>70</v>
      </c>
      <c r="AL15" s="15">
        <v>45.5</v>
      </c>
      <c r="AM15" s="15"/>
      <c r="AN15" s="15">
        <v>75.5</v>
      </c>
      <c r="AO15" s="15"/>
      <c r="AP15" s="15"/>
      <c r="AQ15" s="15"/>
      <c r="AR15" s="15"/>
      <c r="AS15" s="15"/>
      <c r="AT15" s="15"/>
      <c r="AU15" s="15">
        <f t="shared" si="11"/>
        <v>7.38</v>
      </c>
      <c r="AV15" s="15">
        <f t="shared" si="12"/>
        <v>12.6</v>
      </c>
      <c r="AW15" s="15">
        <f t="shared" si="13"/>
        <v>8.19</v>
      </c>
      <c r="AX15" s="15">
        <f t="shared" si="14"/>
        <v>0</v>
      </c>
      <c r="AY15" s="15">
        <f t="shared" si="15"/>
        <v>13.59</v>
      </c>
      <c r="AZ15" s="15">
        <f t="shared" si="16"/>
        <v>0</v>
      </c>
      <c r="BA15" s="15">
        <f t="shared" si="17"/>
        <v>0</v>
      </c>
      <c r="BB15" s="15">
        <f t="shared" si="18"/>
        <v>0</v>
      </c>
      <c r="BC15" s="15">
        <f t="shared" si="19"/>
        <v>0</v>
      </c>
      <c r="BD15" s="15">
        <f t="shared" si="20"/>
        <v>0</v>
      </c>
      <c r="BE15" s="306">
        <f t="shared" si="21"/>
        <v>0</v>
      </c>
      <c r="BF15" s="205">
        <f>SUM(AU15:BE15)+SUM(C15:L15)+N15+P15+R15+T15+V15+X15+Z15+AB15+AD15+AF15+AH15+AI15</f>
        <v>80.726244422790913</v>
      </c>
      <c r="BG15" s="275"/>
      <c r="BH15" s="275"/>
      <c r="BI15" s="275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</row>
    <row r="16" spans="1:83" s="75" customFormat="1" x14ac:dyDescent="0.25">
      <c r="A16" s="157">
        <v>5073</v>
      </c>
      <c r="B16" s="14" t="s">
        <v>75</v>
      </c>
      <c r="C16" s="15"/>
      <c r="D16" s="15"/>
      <c r="E16" s="15"/>
      <c r="F16" s="15">
        <v>4</v>
      </c>
      <c r="G16" s="15"/>
      <c r="H16" s="15"/>
      <c r="I16" s="15"/>
      <c r="J16" s="15"/>
      <c r="K16" s="15"/>
      <c r="L16" s="15">
        <v>1</v>
      </c>
      <c r="M16" s="18" t="s">
        <v>49</v>
      </c>
      <c r="N16" s="15">
        <f t="shared" si="0"/>
        <v>6.4516129032258061</v>
      </c>
      <c r="O16" s="18" t="s">
        <v>28</v>
      </c>
      <c r="P16" s="15">
        <f t="shared" si="1"/>
        <v>8.9189189189189193</v>
      </c>
      <c r="Q16" s="18">
        <v>64</v>
      </c>
      <c r="R16" s="15">
        <f t="shared" si="2"/>
        <v>9.4117647058823533</v>
      </c>
      <c r="S16" s="18">
        <v>0</v>
      </c>
      <c r="T16" s="15">
        <f t="shared" si="3"/>
        <v>0</v>
      </c>
      <c r="U16" s="18">
        <v>0</v>
      </c>
      <c r="V16" s="15">
        <f t="shared" si="4"/>
        <v>0</v>
      </c>
      <c r="W16" s="18">
        <v>0</v>
      </c>
      <c r="X16" s="15">
        <f t="shared" si="5"/>
        <v>0</v>
      </c>
      <c r="Y16" s="18">
        <v>0</v>
      </c>
      <c r="Z16" s="15">
        <f t="shared" si="6"/>
        <v>0</v>
      </c>
      <c r="AA16" s="15">
        <v>0</v>
      </c>
      <c r="AB16" s="15">
        <f t="shared" si="7"/>
        <v>0</v>
      </c>
      <c r="AC16" s="18">
        <v>37</v>
      </c>
      <c r="AD16" s="15">
        <f t="shared" si="8"/>
        <v>10</v>
      </c>
      <c r="AE16" s="18">
        <v>0</v>
      </c>
      <c r="AF16" s="15">
        <f t="shared" si="9"/>
        <v>0</v>
      </c>
      <c r="AG16" s="18">
        <v>0</v>
      </c>
      <c r="AH16" s="15">
        <f t="shared" si="10"/>
        <v>0</v>
      </c>
      <c r="AI16" s="15">
        <v>4.9000000000000004</v>
      </c>
      <c r="AJ16" s="15">
        <v>36</v>
      </c>
      <c r="AK16" s="111"/>
      <c r="AL16" s="15">
        <v>61</v>
      </c>
      <c r="AM16" s="15"/>
      <c r="AN16" s="15"/>
      <c r="AO16" s="15">
        <v>97</v>
      </c>
      <c r="AP16" s="15"/>
      <c r="AQ16" s="15"/>
      <c r="AR16" s="15"/>
      <c r="AS16" s="15"/>
      <c r="AT16" s="15"/>
      <c r="AU16" s="15">
        <f t="shared" si="11"/>
        <v>6.48</v>
      </c>
      <c r="AV16" s="15">
        <f t="shared" si="12"/>
        <v>0</v>
      </c>
      <c r="AW16" s="15">
        <f t="shared" si="13"/>
        <v>10.98</v>
      </c>
      <c r="AX16" s="15">
        <f t="shared" si="14"/>
        <v>0</v>
      </c>
      <c r="AY16" s="15">
        <f t="shared" si="15"/>
        <v>0</v>
      </c>
      <c r="AZ16" s="15">
        <f t="shared" si="16"/>
        <v>17.46</v>
      </c>
      <c r="BA16" s="15">
        <f t="shared" si="17"/>
        <v>0</v>
      </c>
      <c r="BB16" s="15">
        <f t="shared" si="18"/>
        <v>0</v>
      </c>
      <c r="BC16" s="15">
        <f t="shared" si="19"/>
        <v>0</v>
      </c>
      <c r="BD16" s="15">
        <f t="shared" si="20"/>
        <v>0</v>
      </c>
      <c r="BE16" s="306">
        <f t="shared" si="21"/>
        <v>0</v>
      </c>
      <c r="BF16" s="205">
        <f>SUM(AU16:BE16)+SUM(C16:L16)+N16+P16+R16+T16+V16+X16+Z16+AB16+AD16+AF16+AH16+AI16</f>
        <v>79.602296528027082</v>
      </c>
      <c r="BG16" s="275"/>
      <c r="BH16" s="275"/>
      <c r="BI16" s="275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</row>
    <row r="17" spans="1:83" s="75" customFormat="1" x14ac:dyDescent="0.25">
      <c r="A17" s="157">
        <v>5072</v>
      </c>
      <c r="B17" s="14" t="s">
        <v>75</v>
      </c>
      <c r="C17" s="15"/>
      <c r="D17" s="15"/>
      <c r="E17" s="15"/>
      <c r="F17" s="15"/>
      <c r="G17" s="15"/>
      <c r="H17" s="15"/>
      <c r="I17" s="15"/>
      <c r="J17" s="15"/>
      <c r="K17" s="15"/>
      <c r="L17" s="15">
        <v>1</v>
      </c>
      <c r="M17" s="18" t="s">
        <v>49</v>
      </c>
      <c r="N17" s="15">
        <f t="shared" si="0"/>
        <v>6.4516129032258061</v>
      </c>
      <c r="O17" s="18" t="s">
        <v>35</v>
      </c>
      <c r="P17" s="15">
        <f t="shared" si="1"/>
        <v>8.1081081081081088</v>
      </c>
      <c r="Q17" s="18">
        <v>59</v>
      </c>
      <c r="R17" s="15">
        <f t="shared" si="2"/>
        <v>8.6764705882352935</v>
      </c>
      <c r="S17" s="18">
        <v>0</v>
      </c>
      <c r="T17" s="15">
        <f t="shared" si="3"/>
        <v>0</v>
      </c>
      <c r="U17" s="18">
        <v>0</v>
      </c>
      <c r="V17" s="15">
        <f t="shared" si="4"/>
        <v>0</v>
      </c>
      <c r="W17" s="18">
        <v>0</v>
      </c>
      <c r="X17" s="15">
        <f t="shared" si="5"/>
        <v>0</v>
      </c>
      <c r="Y17" s="18">
        <v>0</v>
      </c>
      <c r="Z17" s="15">
        <f t="shared" si="6"/>
        <v>0</v>
      </c>
      <c r="AA17" s="15">
        <v>0</v>
      </c>
      <c r="AB17" s="15">
        <f t="shared" si="7"/>
        <v>0</v>
      </c>
      <c r="AC17" s="18">
        <v>32</v>
      </c>
      <c r="AD17" s="15">
        <f t="shared" si="8"/>
        <v>8.6486486486486491</v>
      </c>
      <c r="AE17" s="18">
        <v>0</v>
      </c>
      <c r="AF17" s="15">
        <f t="shared" si="9"/>
        <v>0</v>
      </c>
      <c r="AG17" s="18">
        <v>0</v>
      </c>
      <c r="AH17" s="15">
        <f t="shared" si="10"/>
        <v>0</v>
      </c>
      <c r="AI17" s="15">
        <v>4.5999999999999996</v>
      </c>
      <c r="AJ17" s="15">
        <v>38</v>
      </c>
      <c r="AK17" s="111">
        <v>86</v>
      </c>
      <c r="AL17" s="15">
        <v>39</v>
      </c>
      <c r="AM17" s="15"/>
      <c r="AN17" s="15"/>
      <c r="AO17" s="15">
        <v>65.5</v>
      </c>
      <c r="AP17" s="15"/>
      <c r="AQ17" s="15"/>
      <c r="AR17" s="15"/>
      <c r="AS17" s="15"/>
      <c r="AT17" s="15"/>
      <c r="AU17" s="15">
        <f t="shared" si="11"/>
        <v>6.84</v>
      </c>
      <c r="AV17" s="15">
        <f t="shared" si="12"/>
        <v>15.48</v>
      </c>
      <c r="AW17" s="15">
        <f t="shared" si="13"/>
        <v>7.02</v>
      </c>
      <c r="AX17" s="15">
        <f t="shared" si="14"/>
        <v>0</v>
      </c>
      <c r="AY17" s="15">
        <f t="shared" si="15"/>
        <v>0</v>
      </c>
      <c r="AZ17" s="15">
        <f t="shared" si="16"/>
        <v>11.79</v>
      </c>
      <c r="BA17" s="15">
        <f t="shared" si="17"/>
        <v>0</v>
      </c>
      <c r="BB17" s="15">
        <f t="shared" si="18"/>
        <v>0</v>
      </c>
      <c r="BC17" s="15">
        <f t="shared" si="19"/>
        <v>0</v>
      </c>
      <c r="BD17" s="15">
        <f t="shared" si="20"/>
        <v>0</v>
      </c>
      <c r="BE17" s="306">
        <f t="shared" si="21"/>
        <v>0</v>
      </c>
      <c r="BF17" s="205">
        <f>SUM(AU17:BE17)+SUM(C17:L17)+N17+P17+R17+T17+V17+X17+Z17+AB17+AD17+AF17+AH17+AI17</f>
        <v>78.614840248217845</v>
      </c>
      <c r="BG17" s="275"/>
      <c r="BH17" s="275"/>
      <c r="BI17" s="275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</row>
    <row r="18" spans="1:83" s="75" customFormat="1" x14ac:dyDescent="0.25">
      <c r="A18" s="157">
        <v>2680</v>
      </c>
      <c r="B18" s="14" t="s">
        <v>75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1">
        <v>27</v>
      </c>
      <c r="N18" s="15">
        <f t="shared" si="0"/>
        <v>8.7096774193548381</v>
      </c>
      <c r="O18" s="121">
        <v>33</v>
      </c>
      <c r="P18" s="15">
        <f t="shared" si="1"/>
        <v>8.9189189189189193</v>
      </c>
      <c r="Q18" s="18">
        <v>47</v>
      </c>
      <c r="R18" s="15">
        <f t="shared" si="2"/>
        <v>6.9117647058823533</v>
      </c>
      <c r="S18" s="18">
        <v>0</v>
      </c>
      <c r="T18" s="15">
        <f t="shared" si="3"/>
        <v>0</v>
      </c>
      <c r="U18" s="18">
        <v>0</v>
      </c>
      <c r="V18" s="15">
        <f t="shared" si="4"/>
        <v>0</v>
      </c>
      <c r="W18" s="18">
        <v>0</v>
      </c>
      <c r="X18" s="15">
        <f t="shared" si="5"/>
        <v>0</v>
      </c>
      <c r="Y18" s="18">
        <v>0</v>
      </c>
      <c r="Z18" s="15">
        <f t="shared" si="6"/>
        <v>0</v>
      </c>
      <c r="AA18" s="121">
        <v>30</v>
      </c>
      <c r="AB18" s="15">
        <f t="shared" si="7"/>
        <v>8.1081081081081088</v>
      </c>
      <c r="AC18" s="18">
        <v>0</v>
      </c>
      <c r="AD18" s="15">
        <f t="shared" si="8"/>
        <v>0</v>
      </c>
      <c r="AE18" s="18">
        <v>0</v>
      </c>
      <c r="AF18" s="15">
        <f t="shared" si="9"/>
        <v>0</v>
      </c>
      <c r="AG18" s="18">
        <v>0</v>
      </c>
      <c r="AH18" s="15">
        <f t="shared" si="10"/>
        <v>0</v>
      </c>
      <c r="AI18" s="15">
        <v>4.5999999999999996</v>
      </c>
      <c r="AJ18" s="15">
        <v>41</v>
      </c>
      <c r="AK18" s="111">
        <v>74</v>
      </c>
      <c r="AL18" s="15">
        <v>41</v>
      </c>
      <c r="AM18" s="15"/>
      <c r="AN18" s="15">
        <v>71.5</v>
      </c>
      <c r="AO18" s="15"/>
      <c r="AP18" s="15"/>
      <c r="AQ18" s="15"/>
      <c r="AR18" s="15"/>
      <c r="AS18" s="15"/>
      <c r="AT18" s="15"/>
      <c r="AU18" s="15">
        <f t="shared" si="11"/>
        <v>7.38</v>
      </c>
      <c r="AV18" s="15">
        <f t="shared" si="12"/>
        <v>13.32</v>
      </c>
      <c r="AW18" s="15">
        <f t="shared" si="13"/>
        <v>7.38</v>
      </c>
      <c r="AX18" s="15">
        <f t="shared" si="14"/>
        <v>0</v>
      </c>
      <c r="AY18" s="15">
        <f t="shared" si="15"/>
        <v>12.870000000000001</v>
      </c>
      <c r="AZ18" s="15">
        <f t="shared" si="16"/>
        <v>0</v>
      </c>
      <c r="BA18" s="15">
        <f t="shared" si="17"/>
        <v>0</v>
      </c>
      <c r="BB18" s="15">
        <f t="shared" si="18"/>
        <v>0</v>
      </c>
      <c r="BC18" s="15">
        <f t="shared" si="19"/>
        <v>0</v>
      </c>
      <c r="BD18" s="15">
        <f t="shared" si="20"/>
        <v>0</v>
      </c>
      <c r="BE18" s="306">
        <f t="shared" si="21"/>
        <v>0</v>
      </c>
      <c r="BF18" s="205">
        <f>SUM(AU18:BE18)+SUM(C18:L18)+N18+P18+R18+T18+V18+X18+Z18+AB18+AD18+AF18+AH18+AI18</f>
        <v>78.198469152264224</v>
      </c>
      <c r="BG18" s="275"/>
      <c r="BH18" s="275"/>
      <c r="BI18" s="275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</row>
    <row r="19" spans="1:83" s="75" customFormat="1" x14ac:dyDescent="0.25">
      <c r="A19" s="157">
        <v>5071</v>
      </c>
      <c r="B19" s="14" t="s">
        <v>75</v>
      </c>
      <c r="C19" s="15"/>
      <c r="D19" s="15"/>
      <c r="E19" s="15"/>
      <c r="F19" s="15"/>
      <c r="G19" s="15"/>
      <c r="H19" s="15"/>
      <c r="I19" s="15"/>
      <c r="J19" s="15"/>
      <c r="K19" s="15"/>
      <c r="L19" s="15">
        <v>1</v>
      </c>
      <c r="M19" s="121">
        <v>20</v>
      </c>
      <c r="N19" s="15">
        <f t="shared" si="0"/>
        <v>6.4516129032258061</v>
      </c>
      <c r="O19" s="121">
        <v>33</v>
      </c>
      <c r="P19" s="15">
        <f t="shared" si="1"/>
        <v>8.9189189189189193</v>
      </c>
      <c r="Q19" s="18">
        <v>0</v>
      </c>
      <c r="R19" s="15">
        <f t="shared" si="2"/>
        <v>0</v>
      </c>
      <c r="S19" s="18">
        <v>0</v>
      </c>
      <c r="T19" s="15">
        <f t="shared" si="3"/>
        <v>0</v>
      </c>
      <c r="U19" s="18">
        <v>0</v>
      </c>
      <c r="V19" s="15">
        <f t="shared" si="4"/>
        <v>0</v>
      </c>
      <c r="W19" s="121">
        <v>34</v>
      </c>
      <c r="X19" s="15">
        <f t="shared" si="5"/>
        <v>8.9473684210526319</v>
      </c>
      <c r="Y19" s="18">
        <v>0</v>
      </c>
      <c r="Z19" s="15">
        <f t="shared" si="6"/>
        <v>0</v>
      </c>
      <c r="AA19" s="15">
        <v>0</v>
      </c>
      <c r="AB19" s="15">
        <f t="shared" si="7"/>
        <v>0</v>
      </c>
      <c r="AC19" s="18">
        <v>0</v>
      </c>
      <c r="AD19" s="15">
        <f t="shared" si="8"/>
        <v>0</v>
      </c>
      <c r="AE19" s="18">
        <v>42</v>
      </c>
      <c r="AF19" s="15">
        <f t="shared" si="9"/>
        <v>8.9361702127659566</v>
      </c>
      <c r="AG19" s="18">
        <v>0</v>
      </c>
      <c r="AH19" s="15">
        <f t="shared" si="10"/>
        <v>0</v>
      </c>
      <c r="AI19" s="15">
        <v>4.0999999999999996</v>
      </c>
      <c r="AJ19" s="15">
        <v>40</v>
      </c>
      <c r="AK19" s="111">
        <v>76</v>
      </c>
      <c r="AL19" s="15"/>
      <c r="AM19" s="15"/>
      <c r="AN19" s="15"/>
      <c r="AO19" s="15"/>
      <c r="AP19" s="15">
        <v>54</v>
      </c>
      <c r="AQ19" s="15"/>
      <c r="AR19" s="15"/>
      <c r="AS19" s="15"/>
      <c r="AT19" s="15">
        <v>33</v>
      </c>
      <c r="AU19" s="15">
        <f t="shared" si="11"/>
        <v>7.2</v>
      </c>
      <c r="AV19" s="15">
        <f t="shared" si="12"/>
        <v>13.68</v>
      </c>
      <c r="AW19" s="15">
        <f t="shared" si="13"/>
        <v>0</v>
      </c>
      <c r="AX19" s="15">
        <f t="shared" si="14"/>
        <v>0</v>
      </c>
      <c r="AY19" s="15">
        <f t="shared" si="15"/>
        <v>0</v>
      </c>
      <c r="AZ19" s="15">
        <f t="shared" si="16"/>
        <v>0</v>
      </c>
      <c r="BA19" s="15">
        <f t="shared" si="17"/>
        <v>9.7200000000000006</v>
      </c>
      <c r="BB19" s="15">
        <f t="shared" si="18"/>
        <v>0</v>
      </c>
      <c r="BC19" s="15">
        <f t="shared" si="19"/>
        <v>0</v>
      </c>
      <c r="BD19" s="15">
        <f t="shared" si="20"/>
        <v>0</v>
      </c>
      <c r="BE19" s="306">
        <f t="shared" si="21"/>
        <v>5.9399999999999995</v>
      </c>
      <c r="BF19" s="205">
        <f>SUM(AU19:BE19)+SUM(C19:L19)+N19+P19+R19+T19+V19+X19+Z19+AB19+AD19+AF19+AH19+AI19</f>
        <v>74.894070455963302</v>
      </c>
      <c r="BG19" s="275"/>
      <c r="BH19" s="275"/>
      <c r="BI19" s="275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</row>
    <row r="20" spans="1:83" s="75" customFormat="1" x14ac:dyDescent="0.25">
      <c r="A20" s="157">
        <v>6574</v>
      </c>
      <c r="B20" s="14" t="s">
        <v>75</v>
      </c>
      <c r="C20" s="15">
        <v>0.5</v>
      </c>
      <c r="D20" s="15">
        <v>1</v>
      </c>
      <c r="E20" s="15"/>
      <c r="F20" s="15"/>
      <c r="G20" s="15"/>
      <c r="H20" s="15"/>
      <c r="I20" s="15"/>
      <c r="J20" s="15"/>
      <c r="K20" s="15"/>
      <c r="L20" s="15"/>
      <c r="M20" s="311">
        <v>12</v>
      </c>
      <c r="N20" s="15">
        <f t="shared" si="0"/>
        <v>3.870967741935484</v>
      </c>
      <c r="O20" s="121">
        <v>33</v>
      </c>
      <c r="P20" s="15">
        <f t="shared" si="1"/>
        <v>8.9189189189189193</v>
      </c>
      <c r="Q20" s="18">
        <v>62</v>
      </c>
      <c r="R20" s="15">
        <f t="shared" si="2"/>
        <v>9.117647058823529</v>
      </c>
      <c r="S20" s="18">
        <v>0</v>
      </c>
      <c r="T20" s="15">
        <f t="shared" si="3"/>
        <v>0</v>
      </c>
      <c r="U20" s="18">
        <v>0</v>
      </c>
      <c r="V20" s="15">
        <f t="shared" si="4"/>
        <v>0</v>
      </c>
      <c r="W20" s="18">
        <v>0</v>
      </c>
      <c r="X20" s="15">
        <f t="shared" si="5"/>
        <v>0</v>
      </c>
      <c r="Y20" s="18">
        <v>0</v>
      </c>
      <c r="Z20" s="15">
        <f t="shared" si="6"/>
        <v>0</v>
      </c>
      <c r="AA20" s="15">
        <v>0</v>
      </c>
      <c r="AB20" s="15">
        <f t="shared" si="7"/>
        <v>0</v>
      </c>
      <c r="AC20" s="18">
        <v>0</v>
      </c>
      <c r="AD20" s="15">
        <f t="shared" si="8"/>
        <v>0</v>
      </c>
      <c r="AE20" s="18">
        <v>38</v>
      </c>
      <c r="AF20" s="15">
        <f t="shared" si="9"/>
        <v>8.0851063829787222</v>
      </c>
      <c r="AG20" s="18">
        <v>0</v>
      </c>
      <c r="AH20" s="15">
        <f t="shared" si="10"/>
        <v>0</v>
      </c>
      <c r="AI20" s="15">
        <v>4.0999999999999996</v>
      </c>
      <c r="AJ20" s="15">
        <v>38</v>
      </c>
      <c r="AK20" s="111">
        <v>44</v>
      </c>
      <c r="AL20" s="15">
        <v>86</v>
      </c>
      <c r="AM20" s="15"/>
      <c r="AN20" s="15"/>
      <c r="AO20" s="15"/>
      <c r="AP20" s="15">
        <v>49</v>
      </c>
      <c r="AQ20" s="15"/>
      <c r="AR20" s="15"/>
      <c r="AS20" s="15"/>
      <c r="AT20" s="15"/>
      <c r="AU20" s="15">
        <f t="shared" si="11"/>
        <v>6.84</v>
      </c>
      <c r="AV20" s="15">
        <f t="shared" si="12"/>
        <v>7.9200000000000008</v>
      </c>
      <c r="AW20" s="15">
        <f t="shared" si="13"/>
        <v>15.48</v>
      </c>
      <c r="AX20" s="15">
        <f t="shared" si="14"/>
        <v>0</v>
      </c>
      <c r="AY20" s="15">
        <f t="shared" si="15"/>
        <v>0</v>
      </c>
      <c r="AZ20" s="15">
        <f t="shared" si="16"/>
        <v>0</v>
      </c>
      <c r="BA20" s="15">
        <f t="shared" si="17"/>
        <v>8.82</v>
      </c>
      <c r="BB20" s="15">
        <f t="shared" si="18"/>
        <v>0</v>
      </c>
      <c r="BC20" s="15">
        <f t="shared" si="19"/>
        <v>0</v>
      </c>
      <c r="BD20" s="15">
        <f t="shared" si="20"/>
        <v>0</v>
      </c>
      <c r="BE20" s="306">
        <f t="shared" si="21"/>
        <v>0</v>
      </c>
      <c r="BF20" s="205">
        <f>SUM(AU20:BE20)+SUM(C20:L20)+N20+P20+R20+T20+V20+X20+Z20+AB20+AD20+AF20+AH20+AI20</f>
        <v>74.652640102656648</v>
      </c>
      <c r="BG20" s="275"/>
      <c r="BH20" s="275"/>
      <c r="BI20" s="275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</row>
    <row r="21" spans="1:83" s="75" customFormat="1" x14ac:dyDescent="0.25">
      <c r="A21" s="157">
        <v>8424</v>
      </c>
      <c r="B21" s="14" t="s">
        <v>75</v>
      </c>
      <c r="C21" s="15"/>
      <c r="D21" s="15"/>
      <c r="E21" s="15"/>
      <c r="F21" s="15"/>
      <c r="G21" s="15"/>
      <c r="H21" s="15">
        <v>1</v>
      </c>
      <c r="I21" s="15"/>
      <c r="J21" s="15"/>
      <c r="K21" s="15">
        <v>1</v>
      </c>
      <c r="L21" s="15"/>
      <c r="M21" s="121">
        <v>18</v>
      </c>
      <c r="N21" s="15">
        <f t="shared" si="0"/>
        <v>5.806451612903226</v>
      </c>
      <c r="O21" s="121">
        <v>28</v>
      </c>
      <c r="P21" s="15">
        <f t="shared" si="1"/>
        <v>7.5675675675675684</v>
      </c>
      <c r="Q21" s="18">
        <v>0</v>
      </c>
      <c r="R21" s="15">
        <f t="shared" si="2"/>
        <v>0</v>
      </c>
      <c r="S21" s="121">
        <v>16</v>
      </c>
      <c r="T21" s="15">
        <f t="shared" si="3"/>
        <v>7.6190476190476186</v>
      </c>
      <c r="U21" s="18">
        <v>0</v>
      </c>
      <c r="V21" s="15">
        <f t="shared" si="4"/>
        <v>0</v>
      </c>
      <c r="W21" s="18">
        <v>0</v>
      </c>
      <c r="X21" s="15">
        <f t="shared" si="5"/>
        <v>0</v>
      </c>
      <c r="Y21" s="18">
        <v>0</v>
      </c>
      <c r="Z21" s="15">
        <f t="shared" si="6"/>
        <v>0</v>
      </c>
      <c r="AA21" s="121">
        <v>32</v>
      </c>
      <c r="AB21" s="15">
        <f t="shared" si="7"/>
        <v>8.6486486486486491</v>
      </c>
      <c r="AC21" s="18">
        <v>0</v>
      </c>
      <c r="AD21" s="15">
        <f t="shared" si="8"/>
        <v>0</v>
      </c>
      <c r="AE21" s="18">
        <v>0</v>
      </c>
      <c r="AF21" s="15">
        <f t="shared" si="9"/>
        <v>0</v>
      </c>
      <c r="AG21" s="18">
        <v>0</v>
      </c>
      <c r="AH21" s="15">
        <f t="shared" si="10"/>
        <v>0</v>
      </c>
      <c r="AI21" s="15">
        <v>4.5</v>
      </c>
      <c r="AJ21" s="15">
        <v>40</v>
      </c>
      <c r="AK21" s="111">
        <v>44</v>
      </c>
      <c r="AL21" s="15"/>
      <c r="AM21" s="15"/>
      <c r="AN21" s="15">
        <v>59.5</v>
      </c>
      <c r="AO21" s="15"/>
      <c r="AP21" s="15"/>
      <c r="AQ21" s="15"/>
      <c r="AR21" s="15">
        <v>62</v>
      </c>
      <c r="AS21" s="15"/>
      <c r="AT21" s="15"/>
      <c r="AU21" s="15">
        <f t="shared" si="11"/>
        <v>7.2</v>
      </c>
      <c r="AV21" s="15">
        <f t="shared" si="12"/>
        <v>7.9200000000000008</v>
      </c>
      <c r="AW21" s="15">
        <f t="shared" si="13"/>
        <v>0</v>
      </c>
      <c r="AX21" s="15">
        <f t="shared" si="14"/>
        <v>0</v>
      </c>
      <c r="AY21" s="15">
        <f t="shared" si="15"/>
        <v>10.71</v>
      </c>
      <c r="AZ21" s="15">
        <f t="shared" si="16"/>
        <v>0</v>
      </c>
      <c r="BA21" s="15">
        <f t="shared" si="17"/>
        <v>0</v>
      </c>
      <c r="BB21" s="15">
        <f t="shared" si="18"/>
        <v>0</v>
      </c>
      <c r="BC21" s="15">
        <f t="shared" si="19"/>
        <v>11.16</v>
      </c>
      <c r="BD21" s="15">
        <f t="shared" si="20"/>
        <v>0</v>
      </c>
      <c r="BE21" s="306">
        <f t="shared" si="21"/>
        <v>0</v>
      </c>
      <c r="BF21" s="205">
        <f>SUM(AU21:BE21)+SUM(C21:L21)+N21+P21+R21+T21+V21+X21+Z21+AB21+AD21+AF21+AH21+AI21</f>
        <v>73.131715448167057</v>
      </c>
      <c r="BG21" s="275"/>
      <c r="BH21" s="275"/>
      <c r="BI21" s="275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</row>
    <row r="22" spans="1:83" s="75" customFormat="1" x14ac:dyDescent="0.25">
      <c r="A22" s="318">
        <v>2475</v>
      </c>
      <c r="B22" s="14" t="s">
        <v>75</v>
      </c>
      <c r="C22" s="42"/>
      <c r="D22" s="42"/>
      <c r="E22" s="42"/>
      <c r="F22" s="42"/>
      <c r="G22" s="42"/>
      <c r="H22" s="42"/>
      <c r="I22" s="42"/>
      <c r="J22" s="42"/>
      <c r="K22" s="42"/>
      <c r="L22" s="42">
        <v>1</v>
      </c>
      <c r="M22" s="311">
        <v>17</v>
      </c>
      <c r="N22" s="42">
        <f t="shared" si="0"/>
        <v>5.4838709677419351</v>
      </c>
      <c r="O22" s="311">
        <v>27</v>
      </c>
      <c r="P22" s="42">
        <f t="shared" si="1"/>
        <v>7.2972972972972974</v>
      </c>
      <c r="Q22" s="312">
        <v>0</v>
      </c>
      <c r="R22" s="42">
        <f t="shared" si="2"/>
        <v>0</v>
      </c>
      <c r="S22" s="311">
        <v>15</v>
      </c>
      <c r="T22" s="42">
        <f t="shared" si="3"/>
        <v>7.1428571428571432</v>
      </c>
      <c r="U22" s="312">
        <v>0</v>
      </c>
      <c r="V22" s="42">
        <f t="shared" si="4"/>
        <v>0</v>
      </c>
      <c r="W22" s="312">
        <v>0</v>
      </c>
      <c r="X22" s="42">
        <f t="shared" si="5"/>
        <v>0</v>
      </c>
      <c r="Y22" s="312">
        <v>0</v>
      </c>
      <c r="Z22" s="42">
        <f t="shared" si="6"/>
        <v>0</v>
      </c>
      <c r="AA22" s="311">
        <v>27</v>
      </c>
      <c r="AB22" s="42">
        <f t="shared" si="7"/>
        <v>7.2972972972972974</v>
      </c>
      <c r="AC22" s="312">
        <v>0</v>
      </c>
      <c r="AD22" s="42">
        <f t="shared" si="8"/>
        <v>0</v>
      </c>
      <c r="AE22" s="312">
        <v>0</v>
      </c>
      <c r="AF22" s="42">
        <f t="shared" si="9"/>
        <v>0</v>
      </c>
      <c r="AG22" s="312">
        <v>0</v>
      </c>
      <c r="AH22" s="42">
        <f t="shared" si="10"/>
        <v>0</v>
      </c>
      <c r="AI22" s="42">
        <v>4</v>
      </c>
      <c r="AJ22" s="42">
        <v>35</v>
      </c>
      <c r="AK22" s="42">
        <v>62</v>
      </c>
      <c r="AL22" s="42"/>
      <c r="AM22" s="42"/>
      <c r="AN22" s="42">
        <v>52.5</v>
      </c>
      <c r="AO22" s="42"/>
      <c r="AP22" s="42"/>
      <c r="AQ22" s="42">
        <v>73</v>
      </c>
      <c r="AR22" s="42"/>
      <c r="AS22" s="42"/>
      <c r="AT22" s="42"/>
      <c r="AU22" s="42">
        <f t="shared" si="11"/>
        <v>6.3</v>
      </c>
      <c r="AV22" s="42">
        <f t="shared" si="12"/>
        <v>11.16</v>
      </c>
      <c r="AW22" s="42">
        <f t="shared" si="13"/>
        <v>0</v>
      </c>
      <c r="AX22" s="42">
        <f t="shared" si="14"/>
        <v>0</v>
      </c>
      <c r="AY22" s="42">
        <f t="shared" si="15"/>
        <v>9.4500000000000011</v>
      </c>
      <c r="AZ22" s="42">
        <f t="shared" si="16"/>
        <v>0</v>
      </c>
      <c r="BA22" s="42">
        <f t="shared" si="17"/>
        <v>0</v>
      </c>
      <c r="BB22" s="42">
        <f t="shared" si="18"/>
        <v>13.14</v>
      </c>
      <c r="BC22" s="42">
        <f t="shared" si="19"/>
        <v>0</v>
      </c>
      <c r="BD22" s="42">
        <f t="shared" si="20"/>
        <v>0</v>
      </c>
      <c r="BE22" s="326">
        <f t="shared" si="21"/>
        <v>0</v>
      </c>
      <c r="BF22" s="205">
        <f>SUM(AU22:BE22)+SUM(C22:L22)+N22+P22+R22+T22+V22+X22+Z22+AB22+AD22+AF22+AH22+AI22</f>
        <v>72.271322705193683</v>
      </c>
      <c r="BG22" s="275"/>
      <c r="BH22" s="275"/>
      <c r="BI22" s="275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</row>
    <row r="23" spans="1:83" s="75" customFormat="1" x14ac:dyDescent="0.25">
      <c r="A23" s="157">
        <v>3301</v>
      </c>
      <c r="B23" s="14" t="s">
        <v>75</v>
      </c>
      <c r="C23" s="15"/>
      <c r="D23" s="15"/>
      <c r="E23" s="15"/>
      <c r="F23" s="15"/>
      <c r="G23" s="15"/>
      <c r="H23" s="15"/>
      <c r="I23" s="15"/>
      <c r="J23" s="15"/>
      <c r="K23" s="15"/>
      <c r="L23" s="15">
        <v>1</v>
      </c>
      <c r="M23" s="121">
        <v>23</v>
      </c>
      <c r="N23" s="15">
        <f t="shared" si="0"/>
        <v>7.4193548387096779</v>
      </c>
      <c r="O23" s="121">
        <v>32</v>
      </c>
      <c r="P23" s="15">
        <f t="shared" si="1"/>
        <v>8.6486486486486491</v>
      </c>
      <c r="Q23" s="18">
        <v>0</v>
      </c>
      <c r="R23" s="15">
        <f t="shared" si="2"/>
        <v>0</v>
      </c>
      <c r="S23" s="121">
        <v>18</v>
      </c>
      <c r="T23" s="15">
        <f t="shared" si="3"/>
        <v>8.5714285714285712</v>
      </c>
      <c r="U23" s="18">
        <v>0</v>
      </c>
      <c r="V23" s="15">
        <f t="shared" si="4"/>
        <v>0</v>
      </c>
      <c r="W23" s="18">
        <v>0</v>
      </c>
      <c r="X23" s="15">
        <f t="shared" si="5"/>
        <v>0</v>
      </c>
      <c r="Y23" s="18">
        <v>0</v>
      </c>
      <c r="Z23" s="15">
        <f t="shared" si="6"/>
        <v>0</v>
      </c>
      <c r="AA23" s="121">
        <v>24</v>
      </c>
      <c r="AB23" s="15">
        <f t="shared" si="7"/>
        <v>6.4864864864864868</v>
      </c>
      <c r="AC23" s="18">
        <v>0</v>
      </c>
      <c r="AD23" s="15">
        <f t="shared" si="8"/>
        <v>0</v>
      </c>
      <c r="AE23" s="18">
        <v>0</v>
      </c>
      <c r="AF23" s="15">
        <f t="shared" si="9"/>
        <v>0</v>
      </c>
      <c r="AG23" s="18">
        <v>0</v>
      </c>
      <c r="AH23" s="15">
        <f t="shared" si="10"/>
        <v>0</v>
      </c>
      <c r="AI23" s="15">
        <v>4.5</v>
      </c>
      <c r="AJ23" s="15">
        <v>44</v>
      </c>
      <c r="AK23" s="111">
        <v>46</v>
      </c>
      <c r="AL23" s="15"/>
      <c r="AM23" s="15"/>
      <c r="AN23" s="15">
        <v>53</v>
      </c>
      <c r="AO23" s="15"/>
      <c r="AP23" s="15"/>
      <c r="AQ23" s="15">
        <v>55</v>
      </c>
      <c r="AR23" s="15"/>
      <c r="AS23" s="15"/>
      <c r="AT23" s="15"/>
      <c r="AU23" s="15">
        <f t="shared" si="11"/>
        <v>7.9200000000000008</v>
      </c>
      <c r="AV23" s="15">
        <f t="shared" si="12"/>
        <v>8.2799999999999994</v>
      </c>
      <c r="AW23" s="15">
        <f t="shared" si="13"/>
        <v>0</v>
      </c>
      <c r="AX23" s="15">
        <f t="shared" si="14"/>
        <v>0</v>
      </c>
      <c r="AY23" s="15">
        <f t="shared" si="15"/>
        <v>9.5399999999999991</v>
      </c>
      <c r="AZ23" s="15">
        <f t="shared" si="16"/>
        <v>0</v>
      </c>
      <c r="BA23" s="15">
        <f t="shared" si="17"/>
        <v>0</v>
      </c>
      <c r="BB23" s="15">
        <f t="shared" si="18"/>
        <v>9.9</v>
      </c>
      <c r="BC23" s="15">
        <f t="shared" si="19"/>
        <v>0</v>
      </c>
      <c r="BD23" s="15">
        <f t="shared" si="20"/>
        <v>0</v>
      </c>
      <c r="BE23" s="306">
        <f t="shared" si="21"/>
        <v>0</v>
      </c>
      <c r="BF23" s="205">
        <f>SUM(AU23:BE23)+SUM(C23:L23)+N23+P23+R23+T23+V23+X23+Z23+AB23+AD23+AF23+AH23+AI23</f>
        <v>72.265918545273379</v>
      </c>
      <c r="BG23" s="275"/>
      <c r="BH23" s="275"/>
      <c r="BI23" s="275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</row>
    <row r="24" spans="1:83" s="75" customFormat="1" x14ac:dyDescent="0.25">
      <c r="A24" s="157">
        <v>8167</v>
      </c>
      <c r="B24" s="14" t="s">
        <v>75</v>
      </c>
      <c r="C24" s="15"/>
      <c r="D24" s="15"/>
      <c r="E24" s="15"/>
      <c r="F24" s="15"/>
      <c r="G24" s="15"/>
      <c r="H24" s="15"/>
      <c r="I24" s="15"/>
      <c r="J24" s="15"/>
      <c r="K24" s="15"/>
      <c r="L24" s="15">
        <v>1</v>
      </c>
      <c r="M24" s="121">
        <v>20</v>
      </c>
      <c r="N24" s="15">
        <f t="shared" si="0"/>
        <v>6.4516129032258061</v>
      </c>
      <c r="O24" s="121">
        <v>28</v>
      </c>
      <c r="P24" s="15">
        <f t="shared" si="1"/>
        <v>7.5675675675675684</v>
      </c>
      <c r="Q24" s="18">
        <v>0</v>
      </c>
      <c r="R24" s="15">
        <f t="shared" si="2"/>
        <v>0</v>
      </c>
      <c r="S24" s="18">
        <v>0</v>
      </c>
      <c r="T24" s="15">
        <f t="shared" si="3"/>
        <v>0</v>
      </c>
      <c r="U24" s="18">
        <v>0</v>
      </c>
      <c r="V24" s="15">
        <f t="shared" si="4"/>
        <v>0</v>
      </c>
      <c r="W24" s="18">
        <v>0</v>
      </c>
      <c r="X24" s="15">
        <f t="shared" si="5"/>
        <v>0</v>
      </c>
      <c r="Y24" s="121">
        <v>25</v>
      </c>
      <c r="Z24" s="15">
        <f t="shared" si="6"/>
        <v>6.7567567567567561</v>
      </c>
      <c r="AA24" s="121">
        <v>34</v>
      </c>
      <c r="AB24" s="15">
        <f t="shared" si="7"/>
        <v>9.1891891891891895</v>
      </c>
      <c r="AC24" s="18">
        <v>0</v>
      </c>
      <c r="AD24" s="15">
        <f t="shared" si="8"/>
        <v>0</v>
      </c>
      <c r="AE24" s="18">
        <v>0</v>
      </c>
      <c r="AF24" s="15">
        <f t="shared" si="9"/>
        <v>0</v>
      </c>
      <c r="AG24" s="18">
        <v>0</v>
      </c>
      <c r="AH24" s="15">
        <f t="shared" si="10"/>
        <v>0</v>
      </c>
      <c r="AI24" s="15">
        <v>4.8</v>
      </c>
      <c r="AJ24" s="15">
        <v>16</v>
      </c>
      <c r="AK24" s="111">
        <v>82</v>
      </c>
      <c r="AL24" s="15"/>
      <c r="AM24" s="15">
        <v>35.5</v>
      </c>
      <c r="AN24" s="15">
        <v>64.5</v>
      </c>
      <c r="AO24" s="15"/>
      <c r="AP24" s="15"/>
      <c r="AQ24" s="15"/>
      <c r="AR24" s="15"/>
      <c r="AS24" s="15"/>
      <c r="AT24" s="15"/>
      <c r="AU24" s="15">
        <f t="shared" si="11"/>
        <v>2.8800000000000003</v>
      </c>
      <c r="AV24" s="15">
        <f t="shared" si="12"/>
        <v>14.76</v>
      </c>
      <c r="AW24" s="15">
        <f t="shared" si="13"/>
        <v>0</v>
      </c>
      <c r="AX24" s="15">
        <f t="shared" si="14"/>
        <v>6.39</v>
      </c>
      <c r="AY24" s="15">
        <f t="shared" si="15"/>
        <v>11.610000000000001</v>
      </c>
      <c r="AZ24" s="15">
        <f t="shared" si="16"/>
        <v>0</v>
      </c>
      <c r="BA24" s="15">
        <f t="shared" si="17"/>
        <v>0</v>
      </c>
      <c r="BB24" s="15">
        <f t="shared" si="18"/>
        <v>0</v>
      </c>
      <c r="BC24" s="15">
        <f t="shared" si="19"/>
        <v>0</v>
      </c>
      <c r="BD24" s="15">
        <f t="shared" si="20"/>
        <v>0</v>
      </c>
      <c r="BE24" s="306">
        <f t="shared" si="21"/>
        <v>0</v>
      </c>
      <c r="BF24" s="205">
        <f>SUM(AU24:BE24)+SUM(C24:L24)+N24+P24+R24+T24+V24+X24+Z24+AB24+AD24+AF24+AH24+AI24</f>
        <v>71.405126416739321</v>
      </c>
      <c r="BG24" s="275"/>
      <c r="BH24" s="275"/>
      <c r="BI24" s="275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</row>
    <row r="25" spans="1:83" s="75" customFormat="1" x14ac:dyDescent="0.25">
      <c r="A25" s="157">
        <v>5213</v>
      </c>
      <c r="B25" s="14" t="s">
        <v>75</v>
      </c>
      <c r="C25" s="15"/>
      <c r="D25" s="15"/>
      <c r="E25" s="15"/>
      <c r="F25" s="15"/>
      <c r="G25" s="15"/>
      <c r="H25" s="15"/>
      <c r="I25" s="15"/>
      <c r="J25" s="15"/>
      <c r="K25" s="15">
        <v>1</v>
      </c>
      <c r="L25" s="15">
        <v>1</v>
      </c>
      <c r="M25" s="121">
        <v>20</v>
      </c>
      <c r="N25" s="15">
        <f t="shared" si="0"/>
        <v>6.4516129032258061</v>
      </c>
      <c r="O25" s="121">
        <v>36</v>
      </c>
      <c r="P25" s="15">
        <f t="shared" si="1"/>
        <v>9.7297297297297298</v>
      </c>
      <c r="Q25" s="18">
        <v>0</v>
      </c>
      <c r="R25" s="15">
        <f t="shared" si="2"/>
        <v>0</v>
      </c>
      <c r="S25" s="121">
        <v>16</v>
      </c>
      <c r="T25" s="15">
        <f t="shared" si="3"/>
        <v>7.6190476190476186</v>
      </c>
      <c r="U25" s="18">
        <v>0</v>
      </c>
      <c r="V25" s="15">
        <f t="shared" si="4"/>
        <v>0</v>
      </c>
      <c r="W25" s="18">
        <v>0</v>
      </c>
      <c r="X25" s="15">
        <f t="shared" si="5"/>
        <v>0</v>
      </c>
      <c r="Y25" s="18">
        <v>0</v>
      </c>
      <c r="Z25" s="15">
        <f t="shared" si="6"/>
        <v>0</v>
      </c>
      <c r="AA25" s="121">
        <v>30</v>
      </c>
      <c r="AB25" s="15">
        <f t="shared" si="7"/>
        <v>8.1081081081081088</v>
      </c>
      <c r="AC25" s="18">
        <v>0</v>
      </c>
      <c r="AD25" s="15">
        <f t="shared" si="8"/>
        <v>0</v>
      </c>
      <c r="AE25" s="18">
        <v>0</v>
      </c>
      <c r="AF25" s="15">
        <f t="shared" si="9"/>
        <v>0</v>
      </c>
      <c r="AG25" s="18">
        <v>0</v>
      </c>
      <c r="AH25" s="15">
        <f t="shared" si="10"/>
        <v>0</v>
      </c>
      <c r="AI25" s="15">
        <v>4.5999999999999996</v>
      </c>
      <c r="AJ25" s="15">
        <v>41</v>
      </c>
      <c r="AK25" s="111">
        <v>26</v>
      </c>
      <c r="AL25" s="15"/>
      <c r="AM25" s="15"/>
      <c r="AN25" s="15">
        <v>49.5</v>
      </c>
      <c r="AO25" s="15"/>
      <c r="AP25" s="15"/>
      <c r="AQ25" s="15">
        <v>61</v>
      </c>
      <c r="AR25" s="15"/>
      <c r="AS25" s="15"/>
      <c r="AT25" s="15"/>
      <c r="AU25" s="15">
        <f t="shared" si="11"/>
        <v>7.38</v>
      </c>
      <c r="AV25" s="15">
        <f t="shared" si="12"/>
        <v>4.6800000000000006</v>
      </c>
      <c r="AW25" s="15">
        <f t="shared" si="13"/>
        <v>0</v>
      </c>
      <c r="AX25" s="15">
        <f t="shared" si="14"/>
        <v>0</v>
      </c>
      <c r="AY25" s="15">
        <f t="shared" si="15"/>
        <v>8.91</v>
      </c>
      <c r="AZ25" s="15">
        <f t="shared" si="16"/>
        <v>0</v>
      </c>
      <c r="BA25" s="15">
        <f t="shared" si="17"/>
        <v>0</v>
      </c>
      <c r="BB25" s="15">
        <f t="shared" si="18"/>
        <v>10.98</v>
      </c>
      <c r="BC25" s="15">
        <f t="shared" si="19"/>
        <v>0</v>
      </c>
      <c r="BD25" s="15">
        <f t="shared" si="20"/>
        <v>0</v>
      </c>
      <c r="BE25" s="306">
        <f t="shared" si="21"/>
        <v>0</v>
      </c>
      <c r="BF25" s="205">
        <f>SUM(AU25:BE25)+SUM(C25:L25)+N25+P25+R25+T25+V25+X25+Z25+AB25+AD25+AF25+AH25+AI25</f>
        <v>70.458498360111264</v>
      </c>
      <c r="BG25" s="275"/>
      <c r="BH25" s="275"/>
      <c r="BI25" s="275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</row>
    <row r="26" spans="1:83" s="75" customFormat="1" x14ac:dyDescent="0.25">
      <c r="A26" s="157">
        <v>3383</v>
      </c>
      <c r="B26" s="14" t="s">
        <v>75</v>
      </c>
      <c r="C26" s="15"/>
      <c r="D26" s="15"/>
      <c r="E26" s="15"/>
      <c r="F26" s="15"/>
      <c r="G26" s="15"/>
      <c r="H26" s="15"/>
      <c r="I26" s="15"/>
      <c r="J26" s="15"/>
      <c r="K26" s="15"/>
      <c r="L26" s="15">
        <v>1</v>
      </c>
      <c r="M26" s="121">
        <v>18</v>
      </c>
      <c r="N26" s="15">
        <f t="shared" si="0"/>
        <v>5.806451612903226</v>
      </c>
      <c r="O26" s="121">
        <v>30</v>
      </c>
      <c r="P26" s="15">
        <f t="shared" si="1"/>
        <v>8.1081081081081088</v>
      </c>
      <c r="Q26" s="18">
        <v>0</v>
      </c>
      <c r="R26" s="15">
        <f t="shared" si="2"/>
        <v>0</v>
      </c>
      <c r="S26" s="121">
        <v>15</v>
      </c>
      <c r="T26" s="15">
        <f t="shared" si="3"/>
        <v>7.1428571428571432</v>
      </c>
      <c r="U26" s="18">
        <v>0</v>
      </c>
      <c r="V26" s="15">
        <f t="shared" si="4"/>
        <v>0</v>
      </c>
      <c r="W26" s="18">
        <v>0</v>
      </c>
      <c r="X26" s="15">
        <f t="shared" si="5"/>
        <v>0</v>
      </c>
      <c r="Y26" s="18">
        <v>0</v>
      </c>
      <c r="Z26" s="15">
        <f t="shared" si="6"/>
        <v>0</v>
      </c>
      <c r="AA26" s="121">
        <v>28</v>
      </c>
      <c r="AB26" s="15">
        <f t="shared" si="7"/>
        <v>7.5675675675675684</v>
      </c>
      <c r="AC26" s="18">
        <v>0</v>
      </c>
      <c r="AD26" s="15">
        <f t="shared" si="8"/>
        <v>0</v>
      </c>
      <c r="AE26" s="18">
        <v>0</v>
      </c>
      <c r="AF26" s="15">
        <f t="shared" si="9"/>
        <v>0</v>
      </c>
      <c r="AG26" s="18">
        <v>0</v>
      </c>
      <c r="AH26" s="15">
        <f t="shared" si="10"/>
        <v>0</v>
      </c>
      <c r="AI26" s="15">
        <v>4.4000000000000004</v>
      </c>
      <c r="AJ26" s="15">
        <v>23</v>
      </c>
      <c r="AK26" s="111">
        <v>62</v>
      </c>
      <c r="AL26" s="15"/>
      <c r="AM26" s="15"/>
      <c r="AN26" s="15">
        <v>65.5</v>
      </c>
      <c r="AO26" s="15"/>
      <c r="AP26" s="15"/>
      <c r="AQ26" s="15">
        <v>50</v>
      </c>
      <c r="AR26" s="15"/>
      <c r="AS26" s="15"/>
      <c r="AT26" s="15"/>
      <c r="AU26" s="15">
        <f t="shared" si="11"/>
        <v>4.1399999999999997</v>
      </c>
      <c r="AV26" s="15">
        <f t="shared" si="12"/>
        <v>11.16</v>
      </c>
      <c r="AW26" s="15">
        <f t="shared" si="13"/>
        <v>0</v>
      </c>
      <c r="AX26" s="15">
        <f t="shared" si="14"/>
        <v>0</v>
      </c>
      <c r="AY26" s="15">
        <f t="shared" si="15"/>
        <v>11.79</v>
      </c>
      <c r="AZ26" s="15">
        <f t="shared" si="16"/>
        <v>0</v>
      </c>
      <c r="BA26" s="15">
        <f t="shared" si="17"/>
        <v>0</v>
      </c>
      <c r="BB26" s="15">
        <f t="shared" si="18"/>
        <v>9</v>
      </c>
      <c r="BC26" s="15">
        <f t="shared" si="19"/>
        <v>0</v>
      </c>
      <c r="BD26" s="15">
        <f t="shared" si="20"/>
        <v>0</v>
      </c>
      <c r="BE26" s="306">
        <f t="shared" si="21"/>
        <v>0</v>
      </c>
      <c r="BF26" s="205">
        <f>SUM(AU26:BE26)+SUM(C26:L26)+N26+P26+R26+T26+V26+X26+Z26+AB26+AD26+AF26+AH26+AI26</f>
        <v>70.114984431436056</v>
      </c>
      <c r="BG26" s="275"/>
      <c r="BH26" s="275"/>
      <c r="BI26" s="275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</row>
    <row r="27" spans="1:83" s="75" customFormat="1" x14ac:dyDescent="0.25">
      <c r="A27" s="157">
        <v>3224</v>
      </c>
      <c r="B27" s="14" t="s">
        <v>75</v>
      </c>
      <c r="C27" s="15"/>
      <c r="D27" s="15"/>
      <c r="E27" s="15"/>
      <c r="F27" s="15"/>
      <c r="G27" s="15"/>
      <c r="H27" s="15"/>
      <c r="I27" s="15"/>
      <c r="J27" s="15"/>
      <c r="K27" s="15"/>
      <c r="L27" s="15">
        <v>1</v>
      </c>
      <c r="M27" s="121">
        <v>20</v>
      </c>
      <c r="N27" s="15">
        <f t="shared" si="0"/>
        <v>6.4516129032258061</v>
      </c>
      <c r="O27" s="121">
        <v>29</v>
      </c>
      <c r="P27" s="15">
        <f t="shared" si="1"/>
        <v>7.8378378378378377</v>
      </c>
      <c r="Q27" s="18">
        <v>55</v>
      </c>
      <c r="R27" s="15">
        <f t="shared" si="2"/>
        <v>8.0882352941176467</v>
      </c>
      <c r="S27" s="18">
        <v>0</v>
      </c>
      <c r="T27" s="15">
        <f t="shared" si="3"/>
        <v>0</v>
      </c>
      <c r="U27" s="18">
        <v>0</v>
      </c>
      <c r="V27" s="15">
        <f t="shared" si="4"/>
        <v>0</v>
      </c>
      <c r="W27" s="18">
        <v>0</v>
      </c>
      <c r="X27" s="15">
        <f t="shared" si="5"/>
        <v>0</v>
      </c>
      <c r="Y27" s="18">
        <v>0</v>
      </c>
      <c r="Z27" s="15">
        <f t="shared" si="6"/>
        <v>0</v>
      </c>
      <c r="AA27" s="121">
        <v>25</v>
      </c>
      <c r="AB27" s="15">
        <f t="shared" si="7"/>
        <v>6.7567567567567561</v>
      </c>
      <c r="AC27" s="18">
        <v>0</v>
      </c>
      <c r="AD27" s="15">
        <f t="shared" si="8"/>
        <v>0</v>
      </c>
      <c r="AE27" s="18">
        <v>0</v>
      </c>
      <c r="AF27" s="15">
        <f t="shared" si="9"/>
        <v>0</v>
      </c>
      <c r="AG27" s="18">
        <v>0</v>
      </c>
      <c r="AH27" s="15">
        <f t="shared" si="10"/>
        <v>0</v>
      </c>
      <c r="AI27" s="15">
        <v>4.4000000000000004</v>
      </c>
      <c r="AJ27" s="15">
        <v>35</v>
      </c>
      <c r="AK27" s="111">
        <v>72</v>
      </c>
      <c r="AL27" s="15">
        <v>50</v>
      </c>
      <c r="AM27" s="15"/>
      <c r="AN27" s="15">
        <v>39.5</v>
      </c>
      <c r="AO27" s="15"/>
      <c r="AP27" s="15"/>
      <c r="AQ27" s="15"/>
      <c r="AR27" s="15"/>
      <c r="AS27" s="15"/>
      <c r="AT27" s="15"/>
      <c r="AU27" s="15">
        <f t="shared" si="11"/>
        <v>6.3</v>
      </c>
      <c r="AV27" s="15">
        <f t="shared" si="12"/>
        <v>12.96</v>
      </c>
      <c r="AW27" s="15">
        <f t="shared" si="13"/>
        <v>9</v>
      </c>
      <c r="AX27" s="15">
        <f t="shared" si="14"/>
        <v>0</v>
      </c>
      <c r="AY27" s="15">
        <f t="shared" si="15"/>
        <v>7.11</v>
      </c>
      <c r="AZ27" s="15">
        <f t="shared" si="16"/>
        <v>0</v>
      </c>
      <c r="BA27" s="15">
        <f t="shared" si="17"/>
        <v>0</v>
      </c>
      <c r="BB27" s="15">
        <f t="shared" si="18"/>
        <v>0</v>
      </c>
      <c r="BC27" s="15">
        <f t="shared" si="19"/>
        <v>0</v>
      </c>
      <c r="BD27" s="15">
        <f t="shared" si="20"/>
        <v>0</v>
      </c>
      <c r="BE27" s="306">
        <f t="shared" si="21"/>
        <v>0</v>
      </c>
      <c r="BF27" s="205">
        <f>SUM(AU27:BE27)+SUM(C27:L27)+N27+P27+R27+T27+V27+X27+Z27+AB27+AD27+AF27+AH27+AI27</f>
        <v>69.904442791938052</v>
      </c>
      <c r="BG27" s="275"/>
      <c r="BH27" s="275"/>
      <c r="BI27" s="275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</row>
    <row r="28" spans="1:83" s="75" customFormat="1" x14ac:dyDescent="0.25">
      <c r="A28" s="157">
        <v>6212</v>
      </c>
      <c r="B28" s="14" t="s">
        <v>75</v>
      </c>
      <c r="C28" s="15"/>
      <c r="D28" s="15"/>
      <c r="E28" s="15"/>
      <c r="F28" s="15"/>
      <c r="G28" s="15"/>
      <c r="H28" s="15">
        <v>2</v>
      </c>
      <c r="I28" s="15"/>
      <c r="J28" s="15">
        <v>3</v>
      </c>
      <c r="K28" s="15">
        <v>1</v>
      </c>
      <c r="L28" s="15">
        <v>1</v>
      </c>
      <c r="M28" s="121">
        <v>18</v>
      </c>
      <c r="N28" s="15">
        <f t="shared" si="0"/>
        <v>5.806451612903226</v>
      </c>
      <c r="O28" s="121">
        <v>30</v>
      </c>
      <c r="P28" s="15">
        <f t="shared" si="1"/>
        <v>8.1081081081081088</v>
      </c>
      <c r="Q28" s="18">
        <v>0</v>
      </c>
      <c r="R28" s="15">
        <f t="shared" si="2"/>
        <v>0</v>
      </c>
      <c r="S28" s="121">
        <v>15</v>
      </c>
      <c r="T28" s="15">
        <f t="shared" si="3"/>
        <v>7.1428571428571432</v>
      </c>
      <c r="U28" s="18">
        <v>0</v>
      </c>
      <c r="V28" s="15">
        <f t="shared" si="4"/>
        <v>0</v>
      </c>
      <c r="W28" s="18">
        <v>0</v>
      </c>
      <c r="X28" s="15">
        <f t="shared" si="5"/>
        <v>0</v>
      </c>
      <c r="Y28" s="18">
        <v>0</v>
      </c>
      <c r="Z28" s="15">
        <f t="shared" si="6"/>
        <v>0</v>
      </c>
      <c r="AA28" s="121">
        <v>28</v>
      </c>
      <c r="AB28" s="15">
        <f t="shared" si="7"/>
        <v>7.5675675675675684</v>
      </c>
      <c r="AC28" s="18">
        <v>0</v>
      </c>
      <c r="AD28" s="15">
        <f t="shared" si="8"/>
        <v>0</v>
      </c>
      <c r="AE28" s="18">
        <v>0</v>
      </c>
      <c r="AF28" s="15">
        <f t="shared" si="9"/>
        <v>0</v>
      </c>
      <c r="AG28" s="18">
        <v>0</v>
      </c>
      <c r="AH28" s="15">
        <f t="shared" si="10"/>
        <v>0</v>
      </c>
      <c r="AI28" s="15">
        <v>4.2</v>
      </c>
      <c r="AJ28" s="15">
        <v>35</v>
      </c>
      <c r="AK28" s="111">
        <v>46</v>
      </c>
      <c r="AL28" s="15"/>
      <c r="AM28" s="15"/>
      <c r="AN28" s="15">
        <v>26.5</v>
      </c>
      <c r="AO28" s="15"/>
      <c r="AP28" s="15"/>
      <c r="AQ28" s="15">
        <v>56</v>
      </c>
      <c r="AR28" s="15"/>
      <c r="AS28" s="15"/>
      <c r="AT28" s="15"/>
      <c r="AU28" s="15">
        <f t="shared" si="11"/>
        <v>6.3</v>
      </c>
      <c r="AV28" s="15">
        <f t="shared" si="12"/>
        <v>8.2799999999999994</v>
      </c>
      <c r="AW28" s="15">
        <f t="shared" si="13"/>
        <v>0</v>
      </c>
      <c r="AX28" s="15">
        <f t="shared" si="14"/>
        <v>0</v>
      </c>
      <c r="AY28" s="15">
        <f t="shared" si="15"/>
        <v>4.7699999999999996</v>
      </c>
      <c r="AZ28" s="15">
        <f t="shared" si="16"/>
        <v>0</v>
      </c>
      <c r="BA28" s="15">
        <f t="shared" si="17"/>
        <v>0</v>
      </c>
      <c r="BB28" s="15">
        <f t="shared" si="18"/>
        <v>10.08</v>
      </c>
      <c r="BC28" s="15">
        <f t="shared" si="19"/>
        <v>0</v>
      </c>
      <c r="BD28" s="15">
        <f t="shared" si="20"/>
        <v>0</v>
      </c>
      <c r="BE28" s="306">
        <f t="shared" si="21"/>
        <v>0</v>
      </c>
      <c r="BF28" s="205">
        <f>SUM(AU28:BE28)+SUM(C28:L28)+N28+P28+R28+T28+V28+X28+Z28+AB28+AD28+AF28+AH28+AI28</f>
        <v>69.254984431436057</v>
      </c>
      <c r="BG28" s="275"/>
      <c r="BH28" s="275"/>
      <c r="BI28" s="275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</row>
    <row r="29" spans="1:83" s="84" customFormat="1" ht="19.5" thickBot="1" x14ac:dyDescent="0.3">
      <c r="A29" s="160">
        <v>8984</v>
      </c>
      <c r="B29" s="93" t="s">
        <v>75</v>
      </c>
      <c r="C29" s="65"/>
      <c r="D29" s="65"/>
      <c r="E29" s="65"/>
      <c r="F29" s="65"/>
      <c r="G29" s="65"/>
      <c r="H29" s="65"/>
      <c r="I29" s="65"/>
      <c r="J29" s="65"/>
      <c r="K29" s="65"/>
      <c r="L29" s="65">
        <v>1</v>
      </c>
      <c r="M29" s="313">
        <v>18</v>
      </c>
      <c r="N29" s="65">
        <f t="shared" si="0"/>
        <v>5.806451612903226</v>
      </c>
      <c r="O29" s="313">
        <v>27</v>
      </c>
      <c r="P29" s="65">
        <f t="shared" si="1"/>
        <v>7.2972972972972974</v>
      </c>
      <c r="Q29" s="314">
        <v>0</v>
      </c>
      <c r="R29" s="65">
        <f t="shared" si="2"/>
        <v>0</v>
      </c>
      <c r="S29" s="313">
        <v>11</v>
      </c>
      <c r="T29" s="65">
        <f t="shared" si="3"/>
        <v>5.2380952380952381</v>
      </c>
      <c r="U29" s="314">
        <v>0</v>
      </c>
      <c r="V29" s="65">
        <f t="shared" si="4"/>
        <v>0</v>
      </c>
      <c r="W29" s="314">
        <v>0</v>
      </c>
      <c r="X29" s="65">
        <f t="shared" si="5"/>
        <v>0</v>
      </c>
      <c r="Y29" s="314">
        <v>0</v>
      </c>
      <c r="Z29" s="65">
        <f t="shared" si="6"/>
        <v>0</v>
      </c>
      <c r="AA29" s="65">
        <v>0</v>
      </c>
      <c r="AB29" s="65">
        <f t="shared" si="7"/>
        <v>0</v>
      </c>
      <c r="AC29" s="314">
        <v>0</v>
      </c>
      <c r="AD29" s="65">
        <f t="shared" si="8"/>
        <v>0</v>
      </c>
      <c r="AE29" s="314">
        <v>0</v>
      </c>
      <c r="AF29" s="65">
        <f t="shared" si="9"/>
        <v>0</v>
      </c>
      <c r="AG29" s="314">
        <v>29</v>
      </c>
      <c r="AH29" s="65">
        <f t="shared" si="10"/>
        <v>9.3548387096774182</v>
      </c>
      <c r="AI29" s="65">
        <v>4.3</v>
      </c>
      <c r="AJ29" s="65">
        <v>20</v>
      </c>
      <c r="AK29" s="105">
        <v>48</v>
      </c>
      <c r="AL29" s="65"/>
      <c r="AM29" s="65"/>
      <c r="AN29" s="65"/>
      <c r="AO29" s="65"/>
      <c r="AP29" s="65"/>
      <c r="AQ29" s="65">
        <v>71</v>
      </c>
      <c r="AR29" s="65">
        <v>62</v>
      </c>
      <c r="AS29" s="65"/>
      <c r="AT29" s="65"/>
      <c r="AU29" s="65">
        <f t="shared" si="11"/>
        <v>3.6</v>
      </c>
      <c r="AV29" s="65">
        <f t="shared" si="12"/>
        <v>8.64</v>
      </c>
      <c r="AW29" s="65">
        <f t="shared" si="13"/>
        <v>0</v>
      </c>
      <c r="AX29" s="65">
        <f t="shared" si="14"/>
        <v>0</v>
      </c>
      <c r="AY29" s="65">
        <f t="shared" si="15"/>
        <v>0</v>
      </c>
      <c r="AZ29" s="65">
        <f t="shared" si="16"/>
        <v>0</v>
      </c>
      <c r="BA29" s="65">
        <f t="shared" si="17"/>
        <v>0</v>
      </c>
      <c r="BB29" s="65">
        <f t="shared" si="18"/>
        <v>12.78</v>
      </c>
      <c r="BC29" s="65">
        <f t="shared" si="19"/>
        <v>11.16</v>
      </c>
      <c r="BD29" s="65">
        <f t="shared" si="20"/>
        <v>0</v>
      </c>
      <c r="BE29" s="327">
        <f t="shared" si="21"/>
        <v>0</v>
      </c>
      <c r="BF29" s="205">
        <f>SUM(AU29:BE29)+SUM(C29:L29)+N29+P29+R29+T29+V29+X29+Z29+AB29+AD29+AF29+AH29+AI29</f>
        <v>69.176682857973177</v>
      </c>
      <c r="BG29" s="328"/>
      <c r="BH29" s="328"/>
      <c r="BI29" s="328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  <c r="BY29" s="322"/>
      <c r="BZ29" s="322"/>
      <c r="CA29" s="322"/>
      <c r="CB29" s="322"/>
      <c r="CC29" s="322"/>
      <c r="CD29" s="322"/>
      <c r="CE29" s="322"/>
    </row>
    <row r="30" spans="1:83" x14ac:dyDescent="0.25">
      <c r="A30" s="226">
        <v>2282</v>
      </c>
      <c r="B30" s="91" t="s">
        <v>76</v>
      </c>
      <c r="C30" s="108"/>
      <c r="D30" s="108"/>
      <c r="E30" s="108"/>
      <c r="F30" s="108"/>
      <c r="G30" s="108"/>
      <c r="H30" s="108"/>
      <c r="I30" s="108"/>
      <c r="J30" s="108"/>
      <c r="K30" s="108">
        <v>1</v>
      </c>
      <c r="L30" s="108">
        <v>1</v>
      </c>
      <c r="M30" s="203">
        <v>19</v>
      </c>
      <c r="N30" s="108">
        <f t="shared" si="0"/>
        <v>6.129032258064516</v>
      </c>
      <c r="O30" s="203">
        <v>28</v>
      </c>
      <c r="P30" s="108">
        <f t="shared" si="1"/>
        <v>7.5675675675675684</v>
      </c>
      <c r="Q30" s="315">
        <v>0</v>
      </c>
      <c r="R30" s="108">
        <f t="shared" si="2"/>
        <v>0</v>
      </c>
      <c r="S30" s="315">
        <v>0</v>
      </c>
      <c r="T30" s="108">
        <f t="shared" si="3"/>
        <v>0</v>
      </c>
      <c r="U30" s="315">
        <v>0</v>
      </c>
      <c r="V30" s="108">
        <f t="shared" si="4"/>
        <v>0</v>
      </c>
      <c r="W30" s="315">
        <v>0</v>
      </c>
      <c r="X30" s="108">
        <f t="shared" si="5"/>
        <v>0</v>
      </c>
      <c r="Y30" s="203">
        <v>31</v>
      </c>
      <c r="Z30" s="108">
        <f t="shared" si="6"/>
        <v>8.378378378378379</v>
      </c>
      <c r="AA30" s="203">
        <v>31</v>
      </c>
      <c r="AB30" s="108">
        <f t="shared" si="7"/>
        <v>8.378378378378379</v>
      </c>
      <c r="AC30" s="315">
        <v>0</v>
      </c>
      <c r="AD30" s="108">
        <f t="shared" si="8"/>
        <v>0</v>
      </c>
      <c r="AE30" s="315">
        <v>0</v>
      </c>
      <c r="AF30" s="108">
        <f t="shared" si="9"/>
        <v>0</v>
      </c>
      <c r="AG30" s="315">
        <v>0</v>
      </c>
      <c r="AH30" s="108">
        <f t="shared" si="10"/>
        <v>0</v>
      </c>
      <c r="AI30" s="108">
        <v>3.9</v>
      </c>
      <c r="AJ30" s="108">
        <v>25</v>
      </c>
      <c r="AK30" s="316">
        <v>60</v>
      </c>
      <c r="AL30" s="108"/>
      <c r="AM30" s="108">
        <v>16</v>
      </c>
      <c r="AN30" s="108">
        <v>64</v>
      </c>
      <c r="AO30" s="108"/>
      <c r="AP30" s="108"/>
      <c r="AQ30" s="108"/>
      <c r="AR30" s="108"/>
      <c r="AS30" s="108"/>
      <c r="AT30" s="108"/>
      <c r="AU30" s="108">
        <f t="shared" si="11"/>
        <v>4.5</v>
      </c>
      <c r="AV30" s="108">
        <f t="shared" si="12"/>
        <v>10.8</v>
      </c>
      <c r="AW30" s="108">
        <f t="shared" si="13"/>
        <v>0</v>
      </c>
      <c r="AX30" s="108">
        <f t="shared" si="14"/>
        <v>2.8800000000000003</v>
      </c>
      <c r="AY30" s="108">
        <f t="shared" si="15"/>
        <v>11.520000000000001</v>
      </c>
      <c r="AZ30" s="108">
        <f t="shared" si="16"/>
        <v>0</v>
      </c>
      <c r="BA30" s="108">
        <f t="shared" si="17"/>
        <v>0</v>
      </c>
      <c r="BB30" s="108">
        <f t="shared" si="18"/>
        <v>0</v>
      </c>
      <c r="BC30" s="108">
        <f t="shared" si="19"/>
        <v>0</v>
      </c>
      <c r="BD30" s="108">
        <f t="shared" si="20"/>
        <v>0</v>
      </c>
      <c r="BE30" s="329">
        <f t="shared" si="21"/>
        <v>0</v>
      </c>
      <c r="BF30" s="205">
        <f>SUM(AU30:BE30)+SUM(C30:L30)+N30+P30+R30+T30+V30+X30+Z30+AB30+AD30+AF30+AH30+AI30</f>
        <v>66.053356582388844</v>
      </c>
    </row>
    <row r="31" spans="1:83" x14ac:dyDescent="0.25">
      <c r="A31" s="157">
        <v>3385</v>
      </c>
      <c r="B31" s="91" t="s">
        <v>76</v>
      </c>
      <c r="C31" s="15"/>
      <c r="D31" s="15"/>
      <c r="E31" s="15"/>
      <c r="F31" s="15"/>
      <c r="G31" s="15"/>
      <c r="H31" s="15"/>
      <c r="I31" s="15"/>
      <c r="J31" s="15"/>
      <c r="K31" s="15"/>
      <c r="L31" s="15">
        <v>1</v>
      </c>
      <c r="M31" s="18" t="s">
        <v>36</v>
      </c>
      <c r="N31" s="15">
        <f t="shared" si="0"/>
        <v>4.5161290322580641</v>
      </c>
      <c r="O31" s="18" t="s">
        <v>33</v>
      </c>
      <c r="P31" s="15">
        <f t="shared" si="1"/>
        <v>8.378378378378379</v>
      </c>
      <c r="Q31" s="18">
        <v>0</v>
      </c>
      <c r="R31" s="15">
        <f t="shared" si="2"/>
        <v>0</v>
      </c>
      <c r="S31" s="18" t="s">
        <v>51</v>
      </c>
      <c r="T31" s="15">
        <f t="shared" si="3"/>
        <v>5.2380952380952381</v>
      </c>
      <c r="U31" s="18">
        <v>0</v>
      </c>
      <c r="V31" s="15">
        <f t="shared" si="4"/>
        <v>0</v>
      </c>
      <c r="W31" s="18">
        <v>0</v>
      </c>
      <c r="X31" s="15">
        <f t="shared" si="5"/>
        <v>0</v>
      </c>
      <c r="Y31" s="18">
        <v>0</v>
      </c>
      <c r="Z31" s="15">
        <f t="shared" si="6"/>
        <v>0</v>
      </c>
      <c r="AA31" s="15">
        <v>0</v>
      </c>
      <c r="AB31" s="15">
        <f t="shared" si="7"/>
        <v>0</v>
      </c>
      <c r="AC31" s="18">
        <v>33</v>
      </c>
      <c r="AD31" s="15">
        <f t="shared" si="8"/>
        <v>8.9189189189189193</v>
      </c>
      <c r="AE31" s="18">
        <v>0</v>
      </c>
      <c r="AF31" s="15">
        <f t="shared" si="9"/>
        <v>0</v>
      </c>
      <c r="AG31" s="18">
        <v>0</v>
      </c>
      <c r="AH31" s="15">
        <f t="shared" si="10"/>
        <v>0</v>
      </c>
      <c r="AI31" s="15">
        <v>4.3</v>
      </c>
      <c r="AJ31" s="15">
        <v>20</v>
      </c>
      <c r="AK31" s="111">
        <v>55</v>
      </c>
      <c r="AL31" s="15"/>
      <c r="AM31" s="15"/>
      <c r="AN31" s="15"/>
      <c r="AO31" s="15">
        <v>50</v>
      </c>
      <c r="AP31" s="15"/>
      <c r="AQ31" s="15">
        <v>61</v>
      </c>
      <c r="AR31" s="15"/>
      <c r="AS31" s="15"/>
      <c r="AT31" s="15"/>
      <c r="AU31" s="15">
        <f t="shared" si="11"/>
        <v>3.6</v>
      </c>
      <c r="AV31" s="15">
        <f t="shared" si="12"/>
        <v>9.9</v>
      </c>
      <c r="AW31" s="15">
        <f t="shared" si="13"/>
        <v>0</v>
      </c>
      <c r="AX31" s="15">
        <f t="shared" si="14"/>
        <v>0</v>
      </c>
      <c r="AY31" s="15">
        <f t="shared" si="15"/>
        <v>0</v>
      </c>
      <c r="AZ31" s="15">
        <f t="shared" si="16"/>
        <v>9</v>
      </c>
      <c r="BA31" s="15">
        <f t="shared" si="17"/>
        <v>0</v>
      </c>
      <c r="BB31" s="15">
        <f t="shared" si="18"/>
        <v>10.98</v>
      </c>
      <c r="BC31" s="15">
        <f t="shared" si="19"/>
        <v>0</v>
      </c>
      <c r="BD31" s="15">
        <f t="shared" si="20"/>
        <v>0</v>
      </c>
      <c r="BE31" s="306">
        <f t="shared" si="21"/>
        <v>0</v>
      </c>
      <c r="BF31" s="205">
        <f>SUM(AU31:BE31)+SUM(C31:L31)+N31+P31+R31+T31+V31+X31+Z31+AB31+AD31+AF31+AH31+AI31</f>
        <v>65.831521567650611</v>
      </c>
    </row>
    <row r="32" spans="1:83" x14ac:dyDescent="0.25">
      <c r="A32" s="155">
        <v>6520</v>
      </c>
      <c r="B32" s="91" t="s">
        <v>76</v>
      </c>
      <c r="C32" s="49"/>
      <c r="D32" s="49"/>
      <c r="E32" s="49"/>
      <c r="F32" s="49"/>
      <c r="G32" s="49">
        <v>1</v>
      </c>
      <c r="H32" s="49">
        <v>5</v>
      </c>
      <c r="I32" s="49"/>
      <c r="J32" s="49"/>
      <c r="K32" s="49"/>
      <c r="L32" s="49">
        <v>1</v>
      </c>
      <c r="M32" s="179">
        <v>14</v>
      </c>
      <c r="N32" s="49">
        <f t="shared" si="0"/>
        <v>4.5161290322580641</v>
      </c>
      <c r="O32" s="179">
        <v>22</v>
      </c>
      <c r="P32" s="49">
        <f t="shared" si="1"/>
        <v>5.9459459459459465</v>
      </c>
      <c r="Q32" s="39">
        <v>0</v>
      </c>
      <c r="R32" s="49">
        <f t="shared" si="2"/>
        <v>0</v>
      </c>
      <c r="S32" s="179">
        <v>13</v>
      </c>
      <c r="T32" s="49">
        <f t="shared" si="3"/>
        <v>6.1904761904761907</v>
      </c>
      <c r="U32" s="39">
        <v>0</v>
      </c>
      <c r="V32" s="49">
        <f t="shared" si="4"/>
        <v>0</v>
      </c>
      <c r="W32" s="39">
        <v>0</v>
      </c>
      <c r="X32" s="49">
        <f t="shared" si="5"/>
        <v>0</v>
      </c>
      <c r="Y32" s="39">
        <v>0</v>
      </c>
      <c r="Z32" s="49">
        <f t="shared" si="6"/>
        <v>0</v>
      </c>
      <c r="AA32" s="179">
        <v>30</v>
      </c>
      <c r="AB32" s="49">
        <f t="shared" si="7"/>
        <v>8.1081081081081088</v>
      </c>
      <c r="AC32" s="39">
        <v>0</v>
      </c>
      <c r="AD32" s="49">
        <f t="shared" si="8"/>
        <v>0</v>
      </c>
      <c r="AE32" s="39">
        <v>0</v>
      </c>
      <c r="AF32" s="49">
        <f t="shared" si="9"/>
        <v>0</v>
      </c>
      <c r="AG32" s="39">
        <v>0</v>
      </c>
      <c r="AH32" s="49">
        <f t="shared" si="10"/>
        <v>0</v>
      </c>
      <c r="AI32" s="108">
        <v>4</v>
      </c>
      <c r="AJ32" s="317">
        <v>20</v>
      </c>
      <c r="AK32" s="98">
        <v>36</v>
      </c>
      <c r="AL32" s="49"/>
      <c r="AM32" s="49"/>
      <c r="AN32" s="49">
        <v>50</v>
      </c>
      <c r="AO32" s="49"/>
      <c r="AP32" s="49"/>
      <c r="AQ32" s="49">
        <v>61</v>
      </c>
      <c r="AR32" s="49"/>
      <c r="AS32" s="49"/>
      <c r="AT32" s="49"/>
      <c r="AU32" s="49">
        <f t="shared" si="11"/>
        <v>3.6</v>
      </c>
      <c r="AV32" s="49">
        <f t="shared" si="12"/>
        <v>6.48</v>
      </c>
      <c r="AW32" s="49">
        <f t="shared" si="13"/>
        <v>0</v>
      </c>
      <c r="AX32" s="49">
        <f t="shared" si="14"/>
        <v>0</v>
      </c>
      <c r="AY32" s="49">
        <f t="shared" si="15"/>
        <v>9</v>
      </c>
      <c r="AZ32" s="49">
        <f t="shared" si="16"/>
        <v>0</v>
      </c>
      <c r="BA32" s="49">
        <f t="shared" si="17"/>
        <v>0</v>
      </c>
      <c r="BB32" s="49">
        <f t="shared" si="18"/>
        <v>10.98</v>
      </c>
      <c r="BC32" s="49">
        <f t="shared" si="19"/>
        <v>0</v>
      </c>
      <c r="BD32" s="49">
        <f t="shared" si="20"/>
        <v>0</v>
      </c>
      <c r="BE32" s="76">
        <f t="shared" si="21"/>
        <v>0</v>
      </c>
      <c r="BF32" s="205">
        <f>SUM(AU32:BE32)+SUM(C32:L32)+N32+P32+R32+T32+V32+X32+Z32+AB32+AD32+AF32+AH32+AI32</f>
        <v>65.820659276788305</v>
      </c>
    </row>
    <row r="33" spans="1:83" x14ac:dyDescent="0.25">
      <c r="A33" s="155">
        <v>2223</v>
      </c>
      <c r="B33" s="91" t="s">
        <v>76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100">
        <v>20</v>
      </c>
      <c r="N33" s="4">
        <f t="shared" si="0"/>
        <v>6.4516129032258061</v>
      </c>
      <c r="O33" s="100">
        <v>34</v>
      </c>
      <c r="P33" s="4">
        <f t="shared" si="1"/>
        <v>9.1891891891891895</v>
      </c>
      <c r="Q33" s="6">
        <v>0</v>
      </c>
      <c r="R33" s="4">
        <f t="shared" si="2"/>
        <v>0</v>
      </c>
      <c r="S33" s="6">
        <v>0</v>
      </c>
      <c r="T33" s="4">
        <f t="shared" si="3"/>
        <v>0</v>
      </c>
      <c r="U33" s="6">
        <v>0</v>
      </c>
      <c r="V33" s="4">
        <f t="shared" si="4"/>
        <v>0</v>
      </c>
      <c r="W33" s="100">
        <v>32</v>
      </c>
      <c r="X33" s="4">
        <f t="shared" si="5"/>
        <v>8.4210526315789469</v>
      </c>
      <c r="Y33" s="6">
        <v>0</v>
      </c>
      <c r="Z33" s="4">
        <f t="shared" si="6"/>
        <v>0</v>
      </c>
      <c r="AA33" s="4">
        <v>0</v>
      </c>
      <c r="AB33" s="4">
        <f t="shared" si="7"/>
        <v>0</v>
      </c>
      <c r="AC33" s="6">
        <v>0</v>
      </c>
      <c r="AD33" s="4">
        <f t="shared" si="8"/>
        <v>0</v>
      </c>
      <c r="AE33" s="6">
        <v>42</v>
      </c>
      <c r="AF33" s="4">
        <f t="shared" si="9"/>
        <v>8.9361702127659566</v>
      </c>
      <c r="AG33" s="6">
        <v>0</v>
      </c>
      <c r="AH33" s="4">
        <f t="shared" si="10"/>
        <v>0</v>
      </c>
      <c r="AI33" s="15">
        <v>4.9000000000000004</v>
      </c>
      <c r="AJ33" s="88">
        <v>28</v>
      </c>
      <c r="AK33" s="98">
        <v>64</v>
      </c>
      <c r="AL33" s="4"/>
      <c r="AM33" s="4"/>
      <c r="AN33" s="4"/>
      <c r="AO33" s="4"/>
      <c r="AP33" s="4">
        <v>27</v>
      </c>
      <c r="AQ33" s="4"/>
      <c r="AR33" s="4"/>
      <c r="AS33" s="4"/>
      <c r="AT33" s="4">
        <v>34</v>
      </c>
      <c r="AU33" s="4">
        <f t="shared" si="11"/>
        <v>5.04</v>
      </c>
      <c r="AV33" s="4">
        <f t="shared" si="12"/>
        <v>11.520000000000001</v>
      </c>
      <c r="AW33" s="4">
        <f t="shared" si="13"/>
        <v>0</v>
      </c>
      <c r="AX33" s="4">
        <f t="shared" si="14"/>
        <v>0</v>
      </c>
      <c r="AY33" s="4">
        <f t="shared" si="15"/>
        <v>0</v>
      </c>
      <c r="AZ33" s="4">
        <f t="shared" si="16"/>
        <v>0</v>
      </c>
      <c r="BA33" s="4">
        <f t="shared" si="17"/>
        <v>4.8600000000000003</v>
      </c>
      <c r="BB33" s="4">
        <f t="shared" si="18"/>
        <v>0</v>
      </c>
      <c r="BC33" s="4">
        <f t="shared" si="19"/>
        <v>0</v>
      </c>
      <c r="BD33" s="4">
        <f t="shared" si="20"/>
        <v>0</v>
      </c>
      <c r="BE33" s="25">
        <f t="shared" si="21"/>
        <v>6.12</v>
      </c>
      <c r="BF33" s="205">
        <f>SUM(AU33:BE33)+SUM(C33:L33)+N33+P33+R33+T33+V33+X33+Z33+AB33+AD33+AF33+AH33+AI33</f>
        <v>65.438024936759902</v>
      </c>
    </row>
    <row r="34" spans="1:83" x14ac:dyDescent="0.25">
      <c r="A34" s="155">
        <v>1111</v>
      </c>
      <c r="B34" s="91" t="s">
        <v>76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100">
        <v>19</v>
      </c>
      <c r="N34" s="4">
        <f t="shared" si="0"/>
        <v>6.129032258064516</v>
      </c>
      <c r="O34" s="100">
        <v>30</v>
      </c>
      <c r="P34" s="4">
        <f t="shared" si="1"/>
        <v>8.1081081081081088</v>
      </c>
      <c r="Q34" s="6">
        <v>0</v>
      </c>
      <c r="R34" s="4">
        <f t="shared" si="2"/>
        <v>0</v>
      </c>
      <c r="S34" s="100">
        <v>13</v>
      </c>
      <c r="T34" s="4">
        <f t="shared" si="3"/>
        <v>6.1904761904761907</v>
      </c>
      <c r="U34" s="6">
        <v>0</v>
      </c>
      <c r="V34" s="4">
        <f t="shared" si="4"/>
        <v>0</v>
      </c>
      <c r="W34" s="6">
        <v>0</v>
      </c>
      <c r="X34" s="4">
        <f t="shared" si="5"/>
        <v>0</v>
      </c>
      <c r="Y34" s="6">
        <v>0</v>
      </c>
      <c r="Z34" s="4">
        <f t="shared" si="6"/>
        <v>0</v>
      </c>
      <c r="AA34" s="4">
        <v>0</v>
      </c>
      <c r="AB34" s="4">
        <f t="shared" si="7"/>
        <v>0</v>
      </c>
      <c r="AC34" s="6">
        <v>0</v>
      </c>
      <c r="AD34" s="4">
        <f t="shared" si="8"/>
        <v>0</v>
      </c>
      <c r="AE34" s="6">
        <v>0</v>
      </c>
      <c r="AF34" s="4">
        <f t="shared" si="9"/>
        <v>0</v>
      </c>
      <c r="AG34" s="6">
        <v>17</v>
      </c>
      <c r="AH34" s="4">
        <f t="shared" si="10"/>
        <v>5.4838709677419351</v>
      </c>
      <c r="AI34" s="15">
        <v>4.3</v>
      </c>
      <c r="AJ34" s="88">
        <v>20</v>
      </c>
      <c r="AK34" s="98">
        <v>62</v>
      </c>
      <c r="AL34" s="4"/>
      <c r="AM34" s="4"/>
      <c r="AN34" s="4"/>
      <c r="AO34" s="4"/>
      <c r="AP34" s="4"/>
      <c r="AQ34" s="4">
        <v>63</v>
      </c>
      <c r="AR34" s="4">
        <v>49</v>
      </c>
      <c r="AS34" s="4"/>
      <c r="AT34" s="4"/>
      <c r="AU34" s="4">
        <f t="shared" si="11"/>
        <v>3.6</v>
      </c>
      <c r="AV34" s="4">
        <f t="shared" si="12"/>
        <v>11.16</v>
      </c>
      <c r="AW34" s="4">
        <f t="shared" si="13"/>
        <v>0</v>
      </c>
      <c r="AX34" s="4">
        <f t="shared" si="14"/>
        <v>0</v>
      </c>
      <c r="AY34" s="4">
        <f t="shared" si="15"/>
        <v>0</v>
      </c>
      <c r="AZ34" s="4">
        <f t="shared" si="16"/>
        <v>0</v>
      </c>
      <c r="BA34" s="4">
        <f t="shared" si="17"/>
        <v>0</v>
      </c>
      <c r="BB34" s="4">
        <f t="shared" si="18"/>
        <v>11.34</v>
      </c>
      <c r="BC34" s="4">
        <f t="shared" si="19"/>
        <v>8.82</v>
      </c>
      <c r="BD34" s="4">
        <f t="shared" si="20"/>
        <v>0</v>
      </c>
      <c r="BE34" s="25">
        <f t="shared" si="21"/>
        <v>0</v>
      </c>
      <c r="BF34" s="205">
        <f>SUM(AU34:BE34)+SUM(C34:L34)+N34+P34+R34+T34+V34+X34+Z34+AB34+AD34+AF34+AH34+AI34</f>
        <v>65.131487524390749</v>
      </c>
    </row>
    <row r="35" spans="1:83" x14ac:dyDescent="0.25">
      <c r="A35" s="155">
        <v>5113</v>
      </c>
      <c r="B35" s="91" t="s">
        <v>76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100">
        <v>17</v>
      </c>
      <c r="N35" s="4">
        <f t="shared" si="0"/>
        <v>5.4838709677419351</v>
      </c>
      <c r="O35" s="100">
        <v>27</v>
      </c>
      <c r="P35" s="4">
        <f t="shared" si="1"/>
        <v>7.2972972972972974</v>
      </c>
      <c r="Q35" s="6">
        <v>0</v>
      </c>
      <c r="R35" s="4">
        <f t="shared" si="2"/>
        <v>0</v>
      </c>
      <c r="S35" s="100">
        <v>16</v>
      </c>
      <c r="T35" s="4">
        <f t="shared" si="3"/>
        <v>7.6190476190476186</v>
      </c>
      <c r="U35" s="6">
        <v>0</v>
      </c>
      <c r="V35" s="4">
        <f t="shared" si="4"/>
        <v>0</v>
      </c>
      <c r="W35" s="6">
        <v>0</v>
      </c>
      <c r="X35" s="4">
        <f t="shared" si="5"/>
        <v>0</v>
      </c>
      <c r="Y35" s="6">
        <v>0</v>
      </c>
      <c r="Z35" s="4">
        <f t="shared" si="6"/>
        <v>0</v>
      </c>
      <c r="AA35" s="4">
        <v>0</v>
      </c>
      <c r="AB35" s="4">
        <f t="shared" si="7"/>
        <v>0</v>
      </c>
      <c r="AC35" s="6">
        <v>0</v>
      </c>
      <c r="AD35" s="4">
        <f t="shared" si="8"/>
        <v>0</v>
      </c>
      <c r="AE35" s="6">
        <v>0</v>
      </c>
      <c r="AF35" s="4">
        <f t="shared" si="9"/>
        <v>0</v>
      </c>
      <c r="AG35" s="6">
        <v>26</v>
      </c>
      <c r="AH35" s="4">
        <f t="shared" si="10"/>
        <v>8.387096774193548</v>
      </c>
      <c r="AI35" s="15">
        <v>4.3</v>
      </c>
      <c r="AJ35" s="88">
        <v>26</v>
      </c>
      <c r="AK35" s="98">
        <v>78</v>
      </c>
      <c r="AL35" s="4"/>
      <c r="AM35" s="4"/>
      <c r="AN35" s="4"/>
      <c r="AO35" s="4"/>
      <c r="AP35" s="4"/>
      <c r="AQ35" s="4">
        <v>23</v>
      </c>
      <c r="AR35" s="4">
        <v>46</v>
      </c>
      <c r="AS35" s="4"/>
      <c r="AT35" s="4"/>
      <c r="AU35" s="4">
        <f t="shared" si="11"/>
        <v>4.6800000000000006</v>
      </c>
      <c r="AV35" s="4">
        <f t="shared" si="12"/>
        <v>14.04</v>
      </c>
      <c r="AW35" s="4">
        <f t="shared" si="13"/>
        <v>0</v>
      </c>
      <c r="AX35" s="4">
        <f t="shared" si="14"/>
        <v>0</v>
      </c>
      <c r="AY35" s="4">
        <f t="shared" si="15"/>
        <v>0</v>
      </c>
      <c r="AZ35" s="4">
        <f t="shared" si="16"/>
        <v>0</v>
      </c>
      <c r="BA35" s="4">
        <f t="shared" si="17"/>
        <v>0</v>
      </c>
      <c r="BB35" s="4">
        <f t="shared" si="18"/>
        <v>4.1399999999999997</v>
      </c>
      <c r="BC35" s="4">
        <f t="shared" si="19"/>
        <v>8.2799999999999994</v>
      </c>
      <c r="BD35" s="4">
        <f t="shared" si="20"/>
        <v>0</v>
      </c>
      <c r="BE35" s="25">
        <f t="shared" si="21"/>
        <v>0</v>
      </c>
      <c r="BF35" s="205">
        <f>SUM(AU35:BE35)+SUM(C35:L35)+N35+P35+R35+T35+V35+X35+Z35+AB35+AD35+AF35+AH35+AI35</f>
        <v>64.227312658280397</v>
      </c>
    </row>
    <row r="36" spans="1:83" x14ac:dyDescent="0.25">
      <c r="A36" s="155">
        <v>5732</v>
      </c>
      <c r="B36" s="91" t="s">
        <v>76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100">
        <v>23</v>
      </c>
      <c r="N36" s="4">
        <f t="shared" si="0"/>
        <v>7.4193548387096779</v>
      </c>
      <c r="O36" s="100">
        <v>24</v>
      </c>
      <c r="P36" s="4">
        <f t="shared" si="1"/>
        <v>6.4864864864864868</v>
      </c>
      <c r="Q36" s="6">
        <v>0</v>
      </c>
      <c r="R36" s="4">
        <f t="shared" si="2"/>
        <v>0</v>
      </c>
      <c r="S36" s="6">
        <v>0</v>
      </c>
      <c r="T36" s="4">
        <f t="shared" si="3"/>
        <v>0</v>
      </c>
      <c r="U36" s="6">
        <v>0</v>
      </c>
      <c r="V36" s="4">
        <f t="shared" si="4"/>
        <v>0</v>
      </c>
      <c r="W36" s="100">
        <v>34</v>
      </c>
      <c r="X36" s="4">
        <f t="shared" si="5"/>
        <v>8.9473684210526319</v>
      </c>
      <c r="Y36" s="6">
        <v>0</v>
      </c>
      <c r="Z36" s="4">
        <f t="shared" si="6"/>
        <v>0</v>
      </c>
      <c r="AA36" s="4">
        <v>0</v>
      </c>
      <c r="AB36" s="4">
        <f t="shared" si="7"/>
        <v>0</v>
      </c>
      <c r="AC36" s="6">
        <v>0</v>
      </c>
      <c r="AD36" s="4">
        <f t="shared" si="8"/>
        <v>0</v>
      </c>
      <c r="AE36" s="6">
        <v>42</v>
      </c>
      <c r="AF36" s="4">
        <f t="shared" si="9"/>
        <v>8.9361702127659566</v>
      </c>
      <c r="AG36" s="6">
        <v>0</v>
      </c>
      <c r="AH36" s="4">
        <f t="shared" si="10"/>
        <v>0</v>
      </c>
      <c r="AI36" s="15">
        <v>4.7</v>
      </c>
      <c r="AJ36" s="88">
        <v>31</v>
      </c>
      <c r="AK36" s="98">
        <v>56</v>
      </c>
      <c r="AL36" s="4"/>
      <c r="AM36" s="4"/>
      <c r="AN36" s="4"/>
      <c r="AO36" s="4"/>
      <c r="AP36" s="4"/>
      <c r="AQ36" s="4"/>
      <c r="AR36" s="4"/>
      <c r="AS36" s="4"/>
      <c r="AT36" s="4">
        <v>67</v>
      </c>
      <c r="AU36" s="4">
        <f t="shared" si="11"/>
        <v>5.58</v>
      </c>
      <c r="AV36" s="4">
        <f t="shared" si="12"/>
        <v>10.08</v>
      </c>
      <c r="AW36" s="4">
        <f t="shared" si="13"/>
        <v>0</v>
      </c>
      <c r="AX36" s="4">
        <f t="shared" si="14"/>
        <v>0</v>
      </c>
      <c r="AY36" s="4">
        <f t="shared" si="15"/>
        <v>0</v>
      </c>
      <c r="AZ36" s="4">
        <f t="shared" si="16"/>
        <v>0</v>
      </c>
      <c r="BA36" s="4">
        <f t="shared" si="17"/>
        <v>0</v>
      </c>
      <c r="BB36" s="4">
        <f t="shared" si="18"/>
        <v>0</v>
      </c>
      <c r="BC36" s="4">
        <f t="shared" si="19"/>
        <v>0</v>
      </c>
      <c r="BD36" s="4">
        <f t="shared" si="20"/>
        <v>0</v>
      </c>
      <c r="BE36" s="25">
        <f t="shared" si="21"/>
        <v>12.06</v>
      </c>
      <c r="BF36" s="205">
        <f>SUM(AU36:BE36)+SUM(C36:L36)+N36+P36+R36+T36+V36+X36+Z36+AB36+AD36+AF36+AH36+AI36</f>
        <v>64.209379959014754</v>
      </c>
    </row>
    <row r="37" spans="1:83" x14ac:dyDescent="0.25">
      <c r="A37" s="198">
        <v>2704</v>
      </c>
      <c r="B37" s="91" t="s">
        <v>76</v>
      </c>
      <c r="C37" s="4"/>
      <c r="D37" s="4"/>
      <c r="E37" s="4"/>
      <c r="F37" s="4"/>
      <c r="G37" s="4">
        <v>1.5</v>
      </c>
      <c r="H37" s="4">
        <v>8</v>
      </c>
      <c r="I37" s="4">
        <v>2</v>
      </c>
      <c r="J37" s="4"/>
      <c r="K37" s="4">
        <v>1</v>
      </c>
      <c r="L37" s="4"/>
      <c r="M37" s="6">
        <v>18</v>
      </c>
      <c r="N37" s="4">
        <f t="shared" si="0"/>
        <v>5.806451612903226</v>
      </c>
      <c r="O37" s="6">
        <v>30</v>
      </c>
      <c r="P37" s="4">
        <f t="shared" si="1"/>
        <v>8.1081081081081088</v>
      </c>
      <c r="Q37" s="6">
        <v>0</v>
      </c>
      <c r="R37" s="4">
        <f t="shared" si="2"/>
        <v>0</v>
      </c>
      <c r="S37" s="6">
        <v>13</v>
      </c>
      <c r="T37" s="4">
        <f t="shared" si="3"/>
        <v>6.1904761904761907</v>
      </c>
      <c r="U37" s="6">
        <v>0</v>
      </c>
      <c r="V37" s="4">
        <f t="shared" si="4"/>
        <v>0</v>
      </c>
      <c r="W37" s="6">
        <v>0</v>
      </c>
      <c r="X37" s="4">
        <f t="shared" si="5"/>
        <v>0</v>
      </c>
      <c r="Y37" s="6">
        <v>0</v>
      </c>
      <c r="Z37" s="4">
        <f t="shared" si="6"/>
        <v>0</v>
      </c>
      <c r="AA37" s="4">
        <v>0</v>
      </c>
      <c r="AB37" s="4">
        <f t="shared" si="7"/>
        <v>0</v>
      </c>
      <c r="AC37" s="6">
        <v>0</v>
      </c>
      <c r="AD37" s="4">
        <f t="shared" si="8"/>
        <v>0</v>
      </c>
      <c r="AE37" s="6">
        <v>0</v>
      </c>
      <c r="AF37" s="4">
        <f t="shared" si="9"/>
        <v>0</v>
      </c>
      <c r="AG37" s="6">
        <v>25</v>
      </c>
      <c r="AH37" s="4">
        <f t="shared" si="10"/>
        <v>8.064516129032258</v>
      </c>
      <c r="AI37" s="15">
        <v>4.2</v>
      </c>
      <c r="AJ37" s="88">
        <v>20</v>
      </c>
      <c r="AK37" s="49">
        <v>23</v>
      </c>
      <c r="AL37" s="4"/>
      <c r="AM37" s="4"/>
      <c r="AN37" s="4">
        <v>11</v>
      </c>
      <c r="AO37" s="4"/>
      <c r="AP37" s="4"/>
      <c r="AQ37" s="4"/>
      <c r="AR37" s="4">
        <v>42</v>
      </c>
      <c r="AS37" s="4"/>
      <c r="AT37" s="4"/>
      <c r="AU37" s="4">
        <f t="shared" si="11"/>
        <v>3.6</v>
      </c>
      <c r="AV37" s="4">
        <f t="shared" si="12"/>
        <v>4.1399999999999997</v>
      </c>
      <c r="AW37" s="4">
        <f t="shared" si="13"/>
        <v>0</v>
      </c>
      <c r="AX37" s="4">
        <f t="shared" si="14"/>
        <v>0</v>
      </c>
      <c r="AY37" s="4">
        <f t="shared" si="15"/>
        <v>1.9800000000000002</v>
      </c>
      <c r="AZ37" s="4">
        <f t="shared" si="16"/>
        <v>0</v>
      </c>
      <c r="BA37" s="4">
        <f t="shared" si="17"/>
        <v>0</v>
      </c>
      <c r="BB37" s="4">
        <f t="shared" si="18"/>
        <v>0</v>
      </c>
      <c r="BC37" s="4">
        <f t="shared" si="19"/>
        <v>7.5600000000000005</v>
      </c>
      <c r="BD37" s="4">
        <f t="shared" si="20"/>
        <v>0</v>
      </c>
      <c r="BE37" s="25">
        <f t="shared" si="21"/>
        <v>0</v>
      </c>
      <c r="BF37" s="205">
        <f>SUM(AU37:BE37)+SUM(C37:L37)+N37+P37+R37+T37+V37+X37+Z37+AB37+AD37+AF37+AH37+AI37</f>
        <v>62.149552040519779</v>
      </c>
    </row>
    <row r="38" spans="1:83" x14ac:dyDescent="0.25">
      <c r="A38" s="155">
        <v>6380</v>
      </c>
      <c r="B38" s="91" t="s">
        <v>76</v>
      </c>
      <c r="C38" s="4"/>
      <c r="D38" s="4"/>
      <c r="E38" s="4"/>
      <c r="F38" s="4"/>
      <c r="G38" s="4"/>
      <c r="H38" s="4"/>
      <c r="I38" s="4"/>
      <c r="J38" s="4"/>
      <c r="K38" s="4"/>
      <c r="L38" s="4">
        <v>1</v>
      </c>
      <c r="M38" s="6" t="s">
        <v>52</v>
      </c>
      <c r="N38" s="4">
        <f t="shared" si="0"/>
        <v>5.806451612903226</v>
      </c>
      <c r="O38" s="6" t="s">
        <v>37</v>
      </c>
      <c r="P38" s="4">
        <f t="shared" si="1"/>
        <v>7.2972972972972974</v>
      </c>
      <c r="Q38" s="6">
        <v>45</v>
      </c>
      <c r="R38" s="4">
        <f t="shared" si="2"/>
        <v>6.617647058823529</v>
      </c>
      <c r="S38" s="6">
        <v>0</v>
      </c>
      <c r="T38" s="4">
        <f t="shared" si="3"/>
        <v>0</v>
      </c>
      <c r="U38" s="6">
        <v>0</v>
      </c>
      <c r="V38" s="4">
        <f t="shared" si="4"/>
        <v>0</v>
      </c>
      <c r="W38" s="6">
        <v>0</v>
      </c>
      <c r="X38" s="4">
        <f t="shared" si="5"/>
        <v>0</v>
      </c>
      <c r="Y38" s="6" t="s">
        <v>33</v>
      </c>
      <c r="Z38" s="4">
        <f t="shared" si="6"/>
        <v>8.378378378378379</v>
      </c>
      <c r="AA38" s="4">
        <v>0</v>
      </c>
      <c r="AB38" s="4">
        <f t="shared" si="7"/>
        <v>0</v>
      </c>
      <c r="AC38" s="6">
        <v>0</v>
      </c>
      <c r="AD38" s="4">
        <f t="shared" si="8"/>
        <v>0</v>
      </c>
      <c r="AE38" s="6">
        <v>0</v>
      </c>
      <c r="AF38" s="4">
        <f t="shared" si="9"/>
        <v>0</v>
      </c>
      <c r="AG38" s="6">
        <v>0</v>
      </c>
      <c r="AH38" s="4">
        <f t="shared" si="10"/>
        <v>0</v>
      </c>
      <c r="AI38" s="15">
        <v>4.3</v>
      </c>
      <c r="AJ38" s="88">
        <v>31</v>
      </c>
      <c r="AK38" s="98">
        <v>58</v>
      </c>
      <c r="AL38" s="4">
        <v>54</v>
      </c>
      <c r="AM38" s="4">
        <v>16.5</v>
      </c>
      <c r="AN38" s="4"/>
      <c r="AO38" s="4"/>
      <c r="AP38" s="4"/>
      <c r="AQ38" s="4"/>
      <c r="AR38" s="4"/>
      <c r="AS38" s="4"/>
      <c r="AT38" s="4"/>
      <c r="AU38" s="4">
        <f t="shared" si="11"/>
        <v>5.58</v>
      </c>
      <c r="AV38" s="4">
        <f t="shared" si="12"/>
        <v>10.44</v>
      </c>
      <c r="AW38" s="4">
        <f t="shared" si="13"/>
        <v>9.7200000000000006</v>
      </c>
      <c r="AX38" s="4">
        <f t="shared" si="14"/>
        <v>2.9699999999999998</v>
      </c>
      <c r="AY38" s="4">
        <f t="shared" si="15"/>
        <v>0</v>
      </c>
      <c r="AZ38" s="4">
        <f t="shared" si="16"/>
        <v>0</v>
      </c>
      <c r="BA38" s="4">
        <f t="shared" si="17"/>
        <v>0</v>
      </c>
      <c r="BB38" s="4">
        <f t="shared" si="18"/>
        <v>0</v>
      </c>
      <c r="BC38" s="4">
        <f t="shared" si="19"/>
        <v>0</v>
      </c>
      <c r="BD38" s="4">
        <f t="shared" si="20"/>
        <v>0</v>
      </c>
      <c r="BE38" s="25">
        <f t="shared" si="21"/>
        <v>0</v>
      </c>
      <c r="BF38" s="205">
        <f>SUM(AU38:BE38)+SUM(C38:L38)+N38+P38+R38+T38+V38+X38+Z38+AB38+AD38+AF38+AH38+AI38</f>
        <v>62.109774347402428</v>
      </c>
    </row>
    <row r="39" spans="1:83" x14ac:dyDescent="0.25">
      <c r="A39" s="155">
        <v>6036</v>
      </c>
      <c r="B39" s="91" t="s">
        <v>76</v>
      </c>
      <c r="C39" s="4"/>
      <c r="D39" s="4"/>
      <c r="E39" s="4"/>
      <c r="F39" s="4"/>
      <c r="G39" s="4"/>
      <c r="H39" s="4"/>
      <c r="I39" s="4"/>
      <c r="J39" s="4"/>
      <c r="K39" s="4"/>
      <c r="L39" s="4">
        <v>1</v>
      </c>
      <c r="M39" s="325">
        <v>14</v>
      </c>
      <c r="N39" s="4">
        <f t="shared" si="0"/>
        <v>4.5161290322580641</v>
      </c>
      <c r="O39" s="100">
        <v>31</v>
      </c>
      <c r="P39" s="4">
        <f t="shared" si="1"/>
        <v>8.378378378378379</v>
      </c>
      <c r="Q39" s="6">
        <v>0</v>
      </c>
      <c r="R39" s="4">
        <f t="shared" si="2"/>
        <v>0</v>
      </c>
      <c r="S39" s="6">
        <v>0</v>
      </c>
      <c r="T39" s="4">
        <f t="shared" si="3"/>
        <v>0</v>
      </c>
      <c r="U39" s="6">
        <v>0</v>
      </c>
      <c r="V39" s="4">
        <f t="shared" si="4"/>
        <v>0</v>
      </c>
      <c r="W39" s="100">
        <v>29</v>
      </c>
      <c r="X39" s="4">
        <f t="shared" si="5"/>
        <v>7.6315789473684212</v>
      </c>
      <c r="Y39" s="6">
        <v>0</v>
      </c>
      <c r="Z39" s="4">
        <f t="shared" si="6"/>
        <v>0</v>
      </c>
      <c r="AA39" s="4">
        <v>0</v>
      </c>
      <c r="AB39" s="4">
        <f t="shared" si="7"/>
        <v>0</v>
      </c>
      <c r="AC39" s="6">
        <v>0</v>
      </c>
      <c r="AD39" s="4">
        <f t="shared" si="8"/>
        <v>0</v>
      </c>
      <c r="AE39" s="6">
        <v>28</v>
      </c>
      <c r="AF39" s="4">
        <f t="shared" si="9"/>
        <v>5.957446808510638</v>
      </c>
      <c r="AG39" s="6">
        <v>0</v>
      </c>
      <c r="AH39" s="4">
        <f t="shared" si="10"/>
        <v>0</v>
      </c>
      <c r="AI39" s="15">
        <v>4.5</v>
      </c>
      <c r="AJ39" s="88">
        <v>18</v>
      </c>
      <c r="AK39" s="98">
        <v>54</v>
      </c>
      <c r="AL39" s="4"/>
      <c r="AM39" s="4"/>
      <c r="AN39" s="4"/>
      <c r="AO39" s="4"/>
      <c r="AP39" s="4">
        <v>59</v>
      </c>
      <c r="AQ39" s="4"/>
      <c r="AR39" s="4"/>
      <c r="AS39" s="4"/>
      <c r="AT39" s="4">
        <v>34</v>
      </c>
      <c r="AU39" s="4">
        <f t="shared" si="11"/>
        <v>3.24</v>
      </c>
      <c r="AV39" s="4">
        <f t="shared" si="12"/>
        <v>9.7200000000000006</v>
      </c>
      <c r="AW39" s="4">
        <f t="shared" si="13"/>
        <v>0</v>
      </c>
      <c r="AX39" s="4">
        <f t="shared" si="14"/>
        <v>0</v>
      </c>
      <c r="AY39" s="4">
        <f t="shared" si="15"/>
        <v>0</v>
      </c>
      <c r="AZ39" s="4">
        <f t="shared" si="16"/>
        <v>0</v>
      </c>
      <c r="BA39" s="4">
        <f t="shared" si="17"/>
        <v>10.620000000000001</v>
      </c>
      <c r="BB39" s="4">
        <f t="shared" si="18"/>
        <v>0</v>
      </c>
      <c r="BC39" s="4">
        <f t="shared" si="19"/>
        <v>0</v>
      </c>
      <c r="BD39" s="4">
        <f t="shared" si="20"/>
        <v>0</v>
      </c>
      <c r="BE39" s="25">
        <f t="shared" si="21"/>
        <v>6.12</v>
      </c>
      <c r="BF39" s="205">
        <f>SUM(AU39:BE39)+SUM(C39:L39)+N39+P39+R39+T39+V39+X39+Z39+AB39+AD39+AF39+AH39+AI39</f>
        <v>61.683533166515502</v>
      </c>
    </row>
    <row r="40" spans="1:83" x14ac:dyDescent="0.25">
      <c r="A40" s="155">
        <v>7608</v>
      </c>
      <c r="B40" s="91" t="s">
        <v>76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100">
        <v>19</v>
      </c>
      <c r="N40" s="4">
        <f t="shared" si="0"/>
        <v>6.129032258064516</v>
      </c>
      <c r="O40" s="100">
        <v>33</v>
      </c>
      <c r="P40" s="4">
        <f t="shared" si="1"/>
        <v>8.9189189189189193</v>
      </c>
      <c r="Q40" s="6">
        <v>0</v>
      </c>
      <c r="R40" s="4">
        <f t="shared" si="2"/>
        <v>0</v>
      </c>
      <c r="S40" s="100">
        <v>12</v>
      </c>
      <c r="T40" s="4">
        <f t="shared" si="3"/>
        <v>5.7142857142857135</v>
      </c>
      <c r="U40" s="6">
        <v>0</v>
      </c>
      <c r="V40" s="4">
        <f t="shared" si="4"/>
        <v>0</v>
      </c>
      <c r="W40" s="6">
        <v>0</v>
      </c>
      <c r="X40" s="4">
        <f t="shared" si="5"/>
        <v>0</v>
      </c>
      <c r="Y40" s="6">
        <v>0</v>
      </c>
      <c r="Z40" s="4">
        <f t="shared" si="6"/>
        <v>0</v>
      </c>
      <c r="AA40" s="100">
        <v>24</v>
      </c>
      <c r="AB40" s="4">
        <f t="shared" si="7"/>
        <v>6.4864864864864868</v>
      </c>
      <c r="AC40" s="6">
        <v>0</v>
      </c>
      <c r="AD40" s="4">
        <f t="shared" si="8"/>
        <v>0</v>
      </c>
      <c r="AE40" s="6">
        <v>0</v>
      </c>
      <c r="AF40" s="4">
        <f t="shared" si="9"/>
        <v>0</v>
      </c>
      <c r="AG40" s="6">
        <v>0</v>
      </c>
      <c r="AH40" s="4">
        <f t="shared" si="10"/>
        <v>0</v>
      </c>
      <c r="AI40" s="15">
        <v>4.2</v>
      </c>
      <c r="AJ40" s="88">
        <v>35</v>
      </c>
      <c r="AK40" s="98">
        <v>72</v>
      </c>
      <c r="AL40" s="4">
        <v>7</v>
      </c>
      <c r="AM40" s="4"/>
      <c r="AN40" s="4">
        <v>46</v>
      </c>
      <c r="AO40" s="4"/>
      <c r="AP40" s="4"/>
      <c r="AQ40" s="4"/>
      <c r="AR40" s="4"/>
      <c r="AS40" s="4"/>
      <c r="AT40" s="4"/>
      <c r="AU40" s="4">
        <f t="shared" si="11"/>
        <v>6.3</v>
      </c>
      <c r="AV40" s="4">
        <f t="shared" si="12"/>
        <v>12.96</v>
      </c>
      <c r="AW40" s="4">
        <f t="shared" si="13"/>
        <v>1.26</v>
      </c>
      <c r="AX40" s="4">
        <f t="shared" si="14"/>
        <v>0</v>
      </c>
      <c r="AY40" s="4">
        <f t="shared" si="15"/>
        <v>8.2799999999999994</v>
      </c>
      <c r="AZ40" s="4">
        <f t="shared" si="16"/>
        <v>0</v>
      </c>
      <c r="BA40" s="4">
        <f t="shared" si="17"/>
        <v>0</v>
      </c>
      <c r="BB40" s="4">
        <f t="shared" si="18"/>
        <v>0</v>
      </c>
      <c r="BC40" s="4">
        <f t="shared" si="19"/>
        <v>0</v>
      </c>
      <c r="BD40" s="4">
        <f t="shared" si="20"/>
        <v>0</v>
      </c>
      <c r="BE40" s="25">
        <f t="shared" si="21"/>
        <v>0</v>
      </c>
      <c r="BF40" s="205">
        <f>SUM(AU40:BE40)+SUM(C40:L40)+N40+P40+R40+T40+V40+X40+Z40+AB40+AD40+AF40+AH40+AI40</f>
        <v>60.248723377755645</v>
      </c>
    </row>
    <row r="41" spans="1:83" s="29" customFormat="1" x14ac:dyDescent="0.25">
      <c r="A41" s="155">
        <v>3887</v>
      </c>
      <c r="B41" s="91" t="s">
        <v>76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100">
        <v>19</v>
      </c>
      <c r="N41" s="4">
        <f t="shared" si="0"/>
        <v>6.129032258064516</v>
      </c>
      <c r="O41" s="100">
        <v>28</v>
      </c>
      <c r="P41" s="4">
        <f t="shared" si="1"/>
        <v>7.5675675675675684</v>
      </c>
      <c r="Q41" s="6">
        <v>0</v>
      </c>
      <c r="R41" s="4">
        <f t="shared" si="2"/>
        <v>0</v>
      </c>
      <c r="S41" s="100">
        <v>6</v>
      </c>
      <c r="T41" s="4">
        <f t="shared" si="3"/>
        <v>2.8571428571428568</v>
      </c>
      <c r="U41" s="6">
        <v>0</v>
      </c>
      <c r="V41" s="4">
        <f t="shared" si="4"/>
        <v>0</v>
      </c>
      <c r="W41" s="6">
        <v>0</v>
      </c>
      <c r="X41" s="4">
        <f t="shared" si="5"/>
        <v>0</v>
      </c>
      <c r="Y41" s="6">
        <v>0</v>
      </c>
      <c r="Z41" s="4">
        <f t="shared" si="6"/>
        <v>0</v>
      </c>
      <c r="AA41" s="4">
        <v>0</v>
      </c>
      <c r="AB41" s="4">
        <f t="shared" si="7"/>
        <v>0</v>
      </c>
      <c r="AC41" s="6">
        <v>0</v>
      </c>
      <c r="AD41" s="4">
        <f t="shared" si="8"/>
        <v>0</v>
      </c>
      <c r="AE41" s="6">
        <v>0</v>
      </c>
      <c r="AF41" s="4">
        <f t="shared" si="9"/>
        <v>0</v>
      </c>
      <c r="AG41" s="6">
        <v>24</v>
      </c>
      <c r="AH41" s="4">
        <f t="shared" si="10"/>
        <v>7.741935483870968</v>
      </c>
      <c r="AI41" s="15">
        <v>4.0999999999999996</v>
      </c>
      <c r="AJ41" s="88">
        <v>13</v>
      </c>
      <c r="AK41" s="98">
        <v>76</v>
      </c>
      <c r="AL41" s="4"/>
      <c r="AM41" s="4"/>
      <c r="AN41" s="4"/>
      <c r="AO41" s="4"/>
      <c r="AP41" s="4"/>
      <c r="AQ41" s="4">
        <v>43</v>
      </c>
      <c r="AR41" s="4">
        <v>40</v>
      </c>
      <c r="AS41" s="4"/>
      <c r="AT41" s="4"/>
      <c r="AU41" s="4">
        <f t="shared" si="11"/>
        <v>2.3400000000000003</v>
      </c>
      <c r="AV41" s="4">
        <f t="shared" si="12"/>
        <v>13.68</v>
      </c>
      <c r="AW41" s="4">
        <f t="shared" si="13"/>
        <v>0</v>
      </c>
      <c r="AX41" s="4">
        <f t="shared" si="14"/>
        <v>0</v>
      </c>
      <c r="AY41" s="4">
        <f t="shared" si="15"/>
        <v>0</v>
      </c>
      <c r="AZ41" s="4">
        <f t="shared" si="16"/>
        <v>0</v>
      </c>
      <c r="BA41" s="4">
        <f t="shared" si="17"/>
        <v>0</v>
      </c>
      <c r="BB41" s="4">
        <f t="shared" si="18"/>
        <v>7.74</v>
      </c>
      <c r="BC41" s="4">
        <f t="shared" si="19"/>
        <v>7.2</v>
      </c>
      <c r="BD41" s="4">
        <f t="shared" si="20"/>
        <v>0</v>
      </c>
      <c r="BE41" s="25">
        <f t="shared" si="21"/>
        <v>0</v>
      </c>
      <c r="BF41" s="205">
        <f>SUM(AU41:BE41)+SUM(C41:L41)+N41+P41+R41+T41+V41+X41+Z41+AB41+AD41+AF41+AH41+AI41</f>
        <v>59.355678166645909</v>
      </c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275"/>
      <c r="BW41" s="275"/>
      <c r="BX41" s="275"/>
      <c r="BY41" s="275"/>
      <c r="BZ41" s="275"/>
      <c r="CA41" s="275"/>
      <c r="CB41" s="275"/>
      <c r="CC41" s="275"/>
      <c r="CD41" s="275"/>
      <c r="CE41" s="275"/>
    </row>
    <row r="42" spans="1:83" x14ac:dyDescent="0.25">
      <c r="A42" s="200">
        <v>4044</v>
      </c>
      <c r="B42" s="91" t="s">
        <v>76</v>
      </c>
      <c r="C42" s="4"/>
      <c r="D42" s="4"/>
      <c r="E42" s="4"/>
      <c r="F42" s="4"/>
      <c r="G42" s="4"/>
      <c r="H42" s="4"/>
      <c r="I42" s="4"/>
      <c r="J42" s="4"/>
      <c r="K42" s="4"/>
      <c r="L42" s="4">
        <v>1</v>
      </c>
      <c r="M42" s="100">
        <v>17</v>
      </c>
      <c r="N42" s="4">
        <f t="shared" si="0"/>
        <v>5.4838709677419351</v>
      </c>
      <c r="O42" s="100">
        <v>26</v>
      </c>
      <c r="P42" s="4">
        <f t="shared" si="1"/>
        <v>7.0270270270270272</v>
      </c>
      <c r="Q42" s="6">
        <v>0</v>
      </c>
      <c r="R42" s="4">
        <f t="shared" si="2"/>
        <v>0</v>
      </c>
      <c r="S42" s="100">
        <v>11</v>
      </c>
      <c r="T42" s="4">
        <f t="shared" si="3"/>
        <v>5.2380952380952381</v>
      </c>
      <c r="U42" s="6">
        <v>0</v>
      </c>
      <c r="V42" s="4">
        <f t="shared" si="4"/>
        <v>0</v>
      </c>
      <c r="W42" s="6">
        <v>0</v>
      </c>
      <c r="X42" s="4">
        <f t="shared" si="5"/>
        <v>0</v>
      </c>
      <c r="Y42" s="6">
        <v>0</v>
      </c>
      <c r="Z42" s="4">
        <f t="shared" si="6"/>
        <v>0</v>
      </c>
      <c r="AA42" s="100">
        <v>22</v>
      </c>
      <c r="AB42" s="4">
        <f t="shared" si="7"/>
        <v>5.9459459459459465</v>
      </c>
      <c r="AC42" s="6">
        <v>0</v>
      </c>
      <c r="AD42" s="4">
        <f t="shared" si="8"/>
        <v>0</v>
      </c>
      <c r="AE42" s="6">
        <v>0</v>
      </c>
      <c r="AF42" s="4">
        <f t="shared" si="9"/>
        <v>0</v>
      </c>
      <c r="AG42" s="6">
        <v>0</v>
      </c>
      <c r="AH42" s="4">
        <f t="shared" si="10"/>
        <v>0</v>
      </c>
      <c r="AI42" s="15">
        <v>4.0999999999999996</v>
      </c>
      <c r="AJ42" s="88">
        <v>30</v>
      </c>
      <c r="AK42" s="99">
        <v>30</v>
      </c>
      <c r="AL42" s="4"/>
      <c r="AM42" s="4"/>
      <c r="AN42" s="4">
        <v>44.5</v>
      </c>
      <c r="AO42" s="4"/>
      <c r="AP42" s="4"/>
      <c r="AQ42" s="4">
        <v>53</v>
      </c>
      <c r="AR42" s="4"/>
      <c r="AS42" s="4"/>
      <c r="AT42" s="4"/>
      <c r="AU42" s="4">
        <f t="shared" si="11"/>
        <v>5.4</v>
      </c>
      <c r="AV42" s="4">
        <f t="shared" si="12"/>
        <v>5.4</v>
      </c>
      <c r="AW42" s="4">
        <f t="shared" si="13"/>
        <v>0</v>
      </c>
      <c r="AX42" s="4">
        <f t="shared" si="14"/>
        <v>0</v>
      </c>
      <c r="AY42" s="4">
        <f t="shared" si="15"/>
        <v>8.01</v>
      </c>
      <c r="AZ42" s="4">
        <f t="shared" si="16"/>
        <v>0</v>
      </c>
      <c r="BA42" s="4">
        <f t="shared" si="17"/>
        <v>0</v>
      </c>
      <c r="BB42" s="4">
        <f t="shared" si="18"/>
        <v>9.5399999999999991</v>
      </c>
      <c r="BC42" s="4">
        <f t="shared" si="19"/>
        <v>0</v>
      </c>
      <c r="BD42" s="4">
        <f t="shared" si="20"/>
        <v>0</v>
      </c>
      <c r="BE42" s="25">
        <f t="shared" si="21"/>
        <v>0</v>
      </c>
      <c r="BF42" s="205">
        <f>SUM(AU42:BE42)+SUM(C42:L42)+N42+P42+R42+T42+V42+X42+Z42+AB42+AD42+AF42+AH42+AI42</f>
        <v>57.144939178810148</v>
      </c>
    </row>
    <row r="43" spans="1:83" x14ac:dyDescent="0.25">
      <c r="A43" s="319">
        <v>8248</v>
      </c>
      <c r="B43" s="91" t="s">
        <v>76</v>
      </c>
      <c r="C43" s="4"/>
      <c r="D43" s="4"/>
      <c r="E43" s="15"/>
      <c r="F43" s="15"/>
      <c r="G43" s="15"/>
      <c r="H43" s="15"/>
      <c r="I43" s="15"/>
      <c r="J43" s="15"/>
      <c r="K43" s="4"/>
      <c r="L43" s="15"/>
      <c r="M43" s="100">
        <v>17</v>
      </c>
      <c r="N43" s="4">
        <f t="shared" si="0"/>
        <v>5.4838709677419351</v>
      </c>
      <c r="O43" s="100">
        <v>26</v>
      </c>
      <c r="P43" s="4">
        <f t="shared" si="1"/>
        <v>7.0270270270270272</v>
      </c>
      <c r="Q43" s="6">
        <v>0</v>
      </c>
      <c r="R43" s="4">
        <f t="shared" si="2"/>
        <v>0</v>
      </c>
      <c r="S43" s="100">
        <v>12</v>
      </c>
      <c r="T43" s="4">
        <f t="shared" si="3"/>
        <v>5.7142857142857135</v>
      </c>
      <c r="U43" s="6">
        <v>0</v>
      </c>
      <c r="V43" s="4">
        <f t="shared" si="4"/>
        <v>0</v>
      </c>
      <c r="W43" s="6">
        <v>0</v>
      </c>
      <c r="X43" s="4">
        <f t="shared" si="5"/>
        <v>0</v>
      </c>
      <c r="Y43" s="6">
        <v>0</v>
      </c>
      <c r="Z43" s="4">
        <f t="shared" si="6"/>
        <v>0</v>
      </c>
      <c r="AA43" s="100">
        <v>27</v>
      </c>
      <c r="AB43" s="4">
        <f t="shared" si="7"/>
        <v>7.2972972972972974</v>
      </c>
      <c r="AC43" s="6">
        <v>0</v>
      </c>
      <c r="AD43" s="4">
        <f t="shared" si="8"/>
        <v>0</v>
      </c>
      <c r="AE43" s="6">
        <v>0</v>
      </c>
      <c r="AF43" s="4">
        <f t="shared" si="9"/>
        <v>0</v>
      </c>
      <c r="AG43" s="6">
        <v>0</v>
      </c>
      <c r="AH43" s="4">
        <f t="shared" si="10"/>
        <v>0</v>
      </c>
      <c r="AI43" s="15">
        <v>4.0999999999999996</v>
      </c>
      <c r="AJ43" s="90">
        <v>15</v>
      </c>
      <c r="AK43" s="111">
        <v>50</v>
      </c>
      <c r="AL43" s="15"/>
      <c r="AM43" s="15"/>
      <c r="AN43" s="15">
        <v>22</v>
      </c>
      <c r="AO43" s="15"/>
      <c r="AP43" s="15"/>
      <c r="AQ43" s="15">
        <v>43</v>
      </c>
      <c r="AR43" s="15">
        <v>22</v>
      </c>
      <c r="AS43" s="15"/>
      <c r="AT43" s="15"/>
      <c r="AU43" s="4">
        <f t="shared" si="11"/>
        <v>2.7</v>
      </c>
      <c r="AV43" s="4">
        <f t="shared" si="12"/>
        <v>9</v>
      </c>
      <c r="AW43" s="4">
        <f t="shared" si="13"/>
        <v>0</v>
      </c>
      <c r="AX43" s="4">
        <f t="shared" si="14"/>
        <v>0</v>
      </c>
      <c r="AY43" s="4">
        <f t="shared" si="15"/>
        <v>3.9600000000000004</v>
      </c>
      <c r="AZ43" s="4">
        <f t="shared" si="16"/>
        <v>0</v>
      </c>
      <c r="BA43" s="4">
        <f t="shared" si="17"/>
        <v>0</v>
      </c>
      <c r="BB43" s="4">
        <f t="shared" si="18"/>
        <v>7.74</v>
      </c>
      <c r="BC43" s="4">
        <f t="shared" si="19"/>
        <v>3.9600000000000004</v>
      </c>
      <c r="BD43" s="4">
        <f t="shared" si="20"/>
        <v>0</v>
      </c>
      <c r="BE43" s="25">
        <f t="shared" si="21"/>
        <v>0</v>
      </c>
      <c r="BF43" s="205">
        <f>SUM(AU43:BE43)+SUM(C43:L43)+N43+P43+R43+T43+V43+X43+Z43+AB43+AD43+AF43+AH43+AI43</f>
        <v>56.982481006351975</v>
      </c>
    </row>
    <row r="44" spans="1:83" x14ac:dyDescent="0.25">
      <c r="A44" s="155">
        <v>2439</v>
      </c>
      <c r="B44" s="91" t="s">
        <v>76</v>
      </c>
      <c r="C44" s="4"/>
      <c r="D44" s="4"/>
      <c r="E44" s="4"/>
      <c r="F44" s="4"/>
      <c r="G44" s="4">
        <v>0.5</v>
      </c>
      <c r="H44" s="4">
        <v>2</v>
      </c>
      <c r="I44" s="4"/>
      <c r="J44" s="4"/>
      <c r="K44" s="4"/>
      <c r="L44" s="4">
        <v>1</v>
      </c>
      <c r="M44" s="100">
        <v>19</v>
      </c>
      <c r="N44" s="4">
        <f t="shared" si="0"/>
        <v>6.129032258064516</v>
      </c>
      <c r="O44" s="100">
        <v>33</v>
      </c>
      <c r="P44" s="4">
        <f t="shared" si="1"/>
        <v>8.9189189189189193</v>
      </c>
      <c r="Q44" s="6">
        <v>0</v>
      </c>
      <c r="R44" s="4">
        <f t="shared" si="2"/>
        <v>0</v>
      </c>
      <c r="S44" s="6">
        <v>0</v>
      </c>
      <c r="T44" s="4">
        <f t="shared" si="3"/>
        <v>0</v>
      </c>
      <c r="U44" s="6">
        <v>0</v>
      </c>
      <c r="V44" s="4">
        <f t="shared" si="4"/>
        <v>0</v>
      </c>
      <c r="W44" s="6">
        <v>0</v>
      </c>
      <c r="X44" s="4">
        <f t="shared" si="5"/>
        <v>0</v>
      </c>
      <c r="Y44" s="100">
        <v>26</v>
      </c>
      <c r="Z44" s="4">
        <f t="shared" si="6"/>
        <v>7.0270270270270272</v>
      </c>
      <c r="AA44" s="100">
        <v>28</v>
      </c>
      <c r="AB44" s="4">
        <f t="shared" si="7"/>
        <v>7.5675675675675684</v>
      </c>
      <c r="AC44" s="6">
        <v>0</v>
      </c>
      <c r="AD44" s="4">
        <f t="shared" si="8"/>
        <v>0</v>
      </c>
      <c r="AE44" s="6">
        <v>0</v>
      </c>
      <c r="AF44" s="4">
        <f t="shared" si="9"/>
        <v>0</v>
      </c>
      <c r="AG44" s="6">
        <v>0</v>
      </c>
      <c r="AH44" s="4">
        <f t="shared" si="10"/>
        <v>0</v>
      </c>
      <c r="AI44" s="15">
        <v>4.5999999999999996</v>
      </c>
      <c r="AJ44" s="4">
        <v>20</v>
      </c>
      <c r="AK44" s="98">
        <v>44</v>
      </c>
      <c r="AL44" s="4"/>
      <c r="AM44" s="4">
        <v>9</v>
      </c>
      <c r="AN44" s="4">
        <v>31.5</v>
      </c>
      <c r="AO44" s="4"/>
      <c r="AP44" s="4"/>
      <c r="AQ44" s="4"/>
      <c r="AR44" s="4"/>
      <c r="AS44" s="4"/>
      <c r="AT44" s="4"/>
      <c r="AU44" s="4">
        <f t="shared" si="11"/>
        <v>3.6</v>
      </c>
      <c r="AV44" s="4">
        <f t="shared" si="12"/>
        <v>7.9200000000000008</v>
      </c>
      <c r="AW44" s="4">
        <f t="shared" si="13"/>
        <v>0</v>
      </c>
      <c r="AX44" s="4">
        <f t="shared" si="14"/>
        <v>1.62</v>
      </c>
      <c r="AY44" s="4">
        <f t="shared" si="15"/>
        <v>5.67</v>
      </c>
      <c r="AZ44" s="4">
        <f t="shared" si="16"/>
        <v>0</v>
      </c>
      <c r="BA44" s="4">
        <f t="shared" si="17"/>
        <v>0</v>
      </c>
      <c r="BB44" s="4">
        <f t="shared" si="18"/>
        <v>0</v>
      </c>
      <c r="BC44" s="4">
        <f t="shared" si="19"/>
        <v>0</v>
      </c>
      <c r="BD44" s="4">
        <f t="shared" si="20"/>
        <v>0</v>
      </c>
      <c r="BE44" s="25">
        <f t="shared" si="21"/>
        <v>0</v>
      </c>
      <c r="BF44" s="205">
        <f>SUM(AU44:BE44)+SUM(C44:L44)+N44+P44+R44+T44+V44+X44+Z44+AB44+AD44+AF44+AH44+AI44</f>
        <v>56.552545771578032</v>
      </c>
    </row>
    <row r="45" spans="1:83" x14ac:dyDescent="0.25">
      <c r="A45" s="157">
        <v>3841</v>
      </c>
      <c r="B45" s="91" t="s">
        <v>76</v>
      </c>
      <c r="C45" s="4"/>
      <c r="D45" s="4"/>
      <c r="E45" s="15"/>
      <c r="F45" s="15"/>
      <c r="G45" s="15"/>
      <c r="H45" s="15"/>
      <c r="I45" s="15"/>
      <c r="J45" s="15">
        <v>3</v>
      </c>
      <c r="K45" s="4">
        <v>1</v>
      </c>
      <c r="L45" s="15">
        <v>1</v>
      </c>
      <c r="M45" s="6" t="s">
        <v>48</v>
      </c>
      <c r="N45" s="4">
        <f t="shared" si="0"/>
        <v>5.4838709677419351</v>
      </c>
      <c r="O45" s="6" t="s">
        <v>53</v>
      </c>
      <c r="P45" s="4">
        <f t="shared" si="1"/>
        <v>7.5675675675675684</v>
      </c>
      <c r="Q45" s="6">
        <v>0</v>
      </c>
      <c r="R45" s="4">
        <f t="shared" si="2"/>
        <v>0</v>
      </c>
      <c r="S45" s="6" t="s">
        <v>41</v>
      </c>
      <c r="T45" s="4">
        <f t="shared" si="3"/>
        <v>4.2857142857142856</v>
      </c>
      <c r="U45" s="6">
        <v>0</v>
      </c>
      <c r="V45" s="4">
        <f t="shared" si="4"/>
        <v>0</v>
      </c>
      <c r="W45" s="6">
        <v>0</v>
      </c>
      <c r="X45" s="4">
        <f t="shared" si="5"/>
        <v>0</v>
      </c>
      <c r="Y45" s="6" t="s">
        <v>54</v>
      </c>
      <c r="Z45" s="4">
        <f t="shared" si="6"/>
        <v>5.6756756756756754</v>
      </c>
      <c r="AA45" s="4">
        <v>0</v>
      </c>
      <c r="AB45" s="4">
        <f t="shared" si="7"/>
        <v>0</v>
      </c>
      <c r="AC45" s="6">
        <v>0</v>
      </c>
      <c r="AD45" s="4">
        <f t="shared" si="8"/>
        <v>0</v>
      </c>
      <c r="AE45" s="6">
        <v>0</v>
      </c>
      <c r="AF45" s="4">
        <f t="shared" si="9"/>
        <v>0</v>
      </c>
      <c r="AG45" s="6">
        <v>0</v>
      </c>
      <c r="AH45" s="4">
        <f t="shared" si="10"/>
        <v>0</v>
      </c>
      <c r="AI45" s="15">
        <v>3.7</v>
      </c>
      <c r="AJ45" s="90">
        <v>0</v>
      </c>
      <c r="AK45" s="111">
        <v>48</v>
      </c>
      <c r="AL45" s="15"/>
      <c r="AM45" s="15">
        <v>14.5</v>
      </c>
      <c r="AN45" s="15"/>
      <c r="AO45" s="15"/>
      <c r="AP45" s="15"/>
      <c r="AQ45" s="15">
        <v>53</v>
      </c>
      <c r="AR45" s="15"/>
      <c r="AS45" s="15"/>
      <c r="AT45" s="15"/>
      <c r="AU45" s="4">
        <f t="shared" si="11"/>
        <v>0</v>
      </c>
      <c r="AV45" s="4">
        <f t="shared" si="12"/>
        <v>8.64</v>
      </c>
      <c r="AW45" s="4">
        <f t="shared" si="13"/>
        <v>0</v>
      </c>
      <c r="AX45" s="4">
        <f t="shared" si="14"/>
        <v>2.61</v>
      </c>
      <c r="AY45" s="4">
        <f t="shared" si="15"/>
        <v>0</v>
      </c>
      <c r="AZ45" s="4">
        <f t="shared" si="16"/>
        <v>0</v>
      </c>
      <c r="BA45" s="4">
        <f t="shared" si="17"/>
        <v>0</v>
      </c>
      <c r="BB45" s="4">
        <f t="shared" si="18"/>
        <v>9.5399999999999991</v>
      </c>
      <c r="BC45" s="4">
        <f t="shared" si="19"/>
        <v>0</v>
      </c>
      <c r="BD45" s="4">
        <f t="shared" si="20"/>
        <v>0</v>
      </c>
      <c r="BE45" s="25">
        <f t="shared" si="21"/>
        <v>0</v>
      </c>
      <c r="BF45" s="205">
        <f>SUM(AU45:BE45)+SUM(C45:L45)+N45+P45+R45+T45+V45+X45+Z45+AB45+AD45+AF45+AH45+AI45</f>
        <v>52.502828496699472</v>
      </c>
    </row>
    <row r="46" spans="1:83" x14ac:dyDescent="0.25">
      <c r="A46" s="155">
        <v>8582</v>
      </c>
      <c r="B46" s="91" t="s">
        <v>76</v>
      </c>
      <c r="C46" s="4"/>
      <c r="D46" s="4">
        <v>1</v>
      </c>
      <c r="E46" s="4"/>
      <c r="F46" s="4"/>
      <c r="G46" s="4"/>
      <c r="H46" s="4"/>
      <c r="I46" s="4"/>
      <c r="J46" s="4"/>
      <c r="K46" s="4"/>
      <c r="L46" s="4">
        <v>1</v>
      </c>
      <c r="M46" s="100">
        <v>13</v>
      </c>
      <c r="N46" s="4">
        <f t="shared" si="0"/>
        <v>4.193548387096774</v>
      </c>
      <c r="O46" s="100">
        <v>16</v>
      </c>
      <c r="P46" s="4">
        <f t="shared" si="1"/>
        <v>4.3243243243243246</v>
      </c>
      <c r="Q46" s="6">
        <v>0</v>
      </c>
      <c r="R46" s="4">
        <f t="shared" si="2"/>
        <v>0</v>
      </c>
      <c r="S46" s="100">
        <v>14</v>
      </c>
      <c r="T46" s="4">
        <f t="shared" si="3"/>
        <v>6.6666666666666661</v>
      </c>
      <c r="U46" s="6">
        <v>0</v>
      </c>
      <c r="V46" s="4">
        <f t="shared" si="4"/>
        <v>0</v>
      </c>
      <c r="W46" s="6">
        <v>0</v>
      </c>
      <c r="X46" s="4">
        <f t="shared" si="5"/>
        <v>0</v>
      </c>
      <c r="Y46" s="6">
        <v>0</v>
      </c>
      <c r="Z46" s="4">
        <f t="shared" si="6"/>
        <v>0</v>
      </c>
      <c r="AA46" s="100">
        <v>23</v>
      </c>
      <c r="AB46" s="4">
        <f t="shared" si="7"/>
        <v>6.2162162162162158</v>
      </c>
      <c r="AC46" s="6">
        <v>0</v>
      </c>
      <c r="AD46" s="4">
        <f t="shared" si="8"/>
        <v>0</v>
      </c>
      <c r="AE46" s="6">
        <v>0</v>
      </c>
      <c r="AF46" s="4">
        <f t="shared" si="9"/>
        <v>0</v>
      </c>
      <c r="AG46" s="6">
        <v>0</v>
      </c>
      <c r="AH46" s="4">
        <f t="shared" si="10"/>
        <v>0</v>
      </c>
      <c r="AI46" s="15">
        <v>4.3</v>
      </c>
      <c r="AJ46" s="88">
        <v>0</v>
      </c>
      <c r="AK46" s="98">
        <v>32</v>
      </c>
      <c r="AL46" s="4"/>
      <c r="AM46" s="4"/>
      <c r="AN46" s="4">
        <v>27.5</v>
      </c>
      <c r="AO46" s="4"/>
      <c r="AP46" s="4"/>
      <c r="AQ46" s="4">
        <v>73</v>
      </c>
      <c r="AR46" s="4"/>
      <c r="AS46" s="4"/>
      <c r="AT46" s="4"/>
      <c r="AU46" s="4">
        <f t="shared" si="11"/>
        <v>0</v>
      </c>
      <c r="AV46" s="4">
        <f t="shared" si="12"/>
        <v>5.7600000000000007</v>
      </c>
      <c r="AW46" s="4">
        <f t="shared" si="13"/>
        <v>0</v>
      </c>
      <c r="AX46" s="4">
        <f t="shared" si="14"/>
        <v>0</v>
      </c>
      <c r="AY46" s="4">
        <f t="shared" si="15"/>
        <v>4.95</v>
      </c>
      <c r="AZ46" s="4">
        <f t="shared" si="16"/>
        <v>0</v>
      </c>
      <c r="BA46" s="4">
        <f t="shared" si="17"/>
        <v>0</v>
      </c>
      <c r="BB46" s="4">
        <f t="shared" si="18"/>
        <v>13.14</v>
      </c>
      <c r="BC46" s="4">
        <f t="shared" si="19"/>
        <v>0</v>
      </c>
      <c r="BD46" s="4">
        <f t="shared" si="20"/>
        <v>0</v>
      </c>
      <c r="BE46" s="25">
        <f t="shared" si="21"/>
        <v>0</v>
      </c>
      <c r="BF46" s="205">
        <f>SUM(AU46:BE46)+SUM(C46:L46)+N46+P46+R46+T46+V46+X46+Z46+AB46+AD46+AF46+AH46+AI46</f>
        <v>51.550755594303979</v>
      </c>
    </row>
    <row r="47" spans="1:83" x14ac:dyDescent="0.25">
      <c r="A47" s="155">
        <v>8438</v>
      </c>
      <c r="B47" s="91" t="s">
        <v>76</v>
      </c>
      <c r="C47" s="4"/>
      <c r="D47" s="4"/>
      <c r="E47" s="4"/>
      <c r="F47" s="4"/>
      <c r="G47" s="4"/>
      <c r="H47" s="4"/>
      <c r="I47" s="4"/>
      <c r="J47" s="4">
        <v>3</v>
      </c>
      <c r="K47" s="4"/>
      <c r="L47" s="4"/>
      <c r="M47" s="100">
        <v>18</v>
      </c>
      <c r="N47" s="4">
        <f t="shared" si="0"/>
        <v>5.806451612903226</v>
      </c>
      <c r="O47" s="100">
        <v>28</v>
      </c>
      <c r="P47" s="4">
        <f t="shared" si="1"/>
        <v>7.5675675675675684</v>
      </c>
      <c r="Q47" s="6">
        <v>0</v>
      </c>
      <c r="R47" s="4">
        <f t="shared" si="2"/>
        <v>0</v>
      </c>
      <c r="S47" s="100">
        <v>13</v>
      </c>
      <c r="T47" s="4">
        <f t="shared" si="3"/>
        <v>6.1904761904761907</v>
      </c>
      <c r="U47" s="6">
        <v>0</v>
      </c>
      <c r="V47" s="4">
        <f t="shared" si="4"/>
        <v>0</v>
      </c>
      <c r="W47" s="6">
        <v>0</v>
      </c>
      <c r="X47" s="4">
        <f t="shared" si="5"/>
        <v>0</v>
      </c>
      <c r="Y47" s="6">
        <v>0</v>
      </c>
      <c r="Z47" s="4">
        <f t="shared" si="6"/>
        <v>0</v>
      </c>
      <c r="AA47" s="100">
        <v>27</v>
      </c>
      <c r="AB47" s="4">
        <f t="shared" si="7"/>
        <v>7.2972972972972974</v>
      </c>
      <c r="AC47" s="6">
        <v>0</v>
      </c>
      <c r="AD47" s="4">
        <f t="shared" si="8"/>
        <v>0</v>
      </c>
      <c r="AE47" s="6">
        <v>0</v>
      </c>
      <c r="AF47" s="4">
        <f t="shared" si="9"/>
        <v>0</v>
      </c>
      <c r="AG47" s="6">
        <v>0</v>
      </c>
      <c r="AH47" s="4">
        <f t="shared" si="10"/>
        <v>0</v>
      </c>
      <c r="AI47" s="15">
        <v>4.2</v>
      </c>
      <c r="AJ47" s="88">
        <v>30</v>
      </c>
      <c r="AK47" s="98"/>
      <c r="AL47" s="4"/>
      <c r="AM47" s="4"/>
      <c r="AN47" s="4">
        <v>21.5</v>
      </c>
      <c r="AO47" s="4"/>
      <c r="AP47" s="4"/>
      <c r="AQ47" s="4">
        <v>38</v>
      </c>
      <c r="AR47" s="4"/>
      <c r="AS47" s="4"/>
      <c r="AT47" s="4"/>
      <c r="AU47" s="4">
        <f t="shared" si="11"/>
        <v>5.4</v>
      </c>
      <c r="AV47" s="4">
        <f t="shared" si="12"/>
        <v>0</v>
      </c>
      <c r="AW47" s="4">
        <f t="shared" si="13"/>
        <v>0</v>
      </c>
      <c r="AX47" s="4">
        <f t="shared" si="14"/>
        <v>0</v>
      </c>
      <c r="AY47" s="4">
        <f t="shared" si="15"/>
        <v>3.87</v>
      </c>
      <c r="AZ47" s="4">
        <f t="shared" si="16"/>
        <v>0</v>
      </c>
      <c r="BA47" s="4">
        <f t="shared" si="17"/>
        <v>0</v>
      </c>
      <c r="BB47" s="4">
        <f t="shared" si="18"/>
        <v>6.84</v>
      </c>
      <c r="BC47" s="4">
        <f t="shared" si="19"/>
        <v>0</v>
      </c>
      <c r="BD47" s="4">
        <f t="shared" si="20"/>
        <v>0</v>
      </c>
      <c r="BE47" s="25">
        <f t="shared" si="21"/>
        <v>0</v>
      </c>
      <c r="BF47" s="205">
        <f>SUM(AU47:BE47)+SUM(C47:L47)+N47+P47+R47+T47+V47+X47+Z47+AB47+AD47+AF47+AH47+AI47</f>
        <v>50.171792668244287</v>
      </c>
    </row>
    <row r="48" spans="1:83" x14ac:dyDescent="0.25">
      <c r="A48" s="155">
        <v>9534</v>
      </c>
      <c r="B48" s="91" t="s">
        <v>76</v>
      </c>
      <c r="C48" s="4"/>
      <c r="D48" s="4"/>
      <c r="E48" s="4"/>
      <c r="F48" s="4"/>
      <c r="G48" s="4"/>
      <c r="H48" s="4"/>
      <c r="I48" s="4"/>
      <c r="J48" s="4"/>
      <c r="K48" s="4"/>
      <c r="L48" s="4">
        <v>1</v>
      </c>
      <c r="M48" s="325">
        <v>17</v>
      </c>
      <c r="N48" s="4">
        <f t="shared" si="0"/>
        <v>5.4838709677419351</v>
      </c>
      <c r="O48" s="100">
        <v>30</v>
      </c>
      <c r="P48" s="4">
        <f t="shared" si="1"/>
        <v>8.1081081081081088</v>
      </c>
      <c r="Q48" s="6">
        <v>0</v>
      </c>
      <c r="R48" s="4">
        <f t="shared" si="2"/>
        <v>0</v>
      </c>
      <c r="S48" s="6">
        <v>0</v>
      </c>
      <c r="T48" s="4">
        <f t="shared" si="3"/>
        <v>0</v>
      </c>
      <c r="U48" s="6">
        <v>0</v>
      </c>
      <c r="V48" s="4">
        <f t="shared" si="4"/>
        <v>0</v>
      </c>
      <c r="W48" s="100">
        <v>25</v>
      </c>
      <c r="X48" s="4">
        <f t="shared" si="5"/>
        <v>6.5789473684210531</v>
      </c>
      <c r="Y48" s="6">
        <v>0</v>
      </c>
      <c r="Z48" s="4">
        <f t="shared" si="6"/>
        <v>0</v>
      </c>
      <c r="AA48" s="4">
        <v>0</v>
      </c>
      <c r="AB48" s="4">
        <f t="shared" si="7"/>
        <v>0</v>
      </c>
      <c r="AC48" s="6">
        <v>0</v>
      </c>
      <c r="AD48" s="4">
        <f t="shared" si="8"/>
        <v>0</v>
      </c>
      <c r="AE48" s="6">
        <v>27</v>
      </c>
      <c r="AF48" s="4">
        <f t="shared" si="9"/>
        <v>5.7446808510638299</v>
      </c>
      <c r="AG48" s="6">
        <v>0</v>
      </c>
      <c r="AH48" s="4">
        <f t="shared" si="10"/>
        <v>0</v>
      </c>
      <c r="AI48" s="15">
        <v>3.9</v>
      </c>
      <c r="AJ48" s="88">
        <v>0</v>
      </c>
      <c r="AK48" s="98">
        <v>70</v>
      </c>
      <c r="AL48" s="4"/>
      <c r="AM48" s="4"/>
      <c r="AN48" s="4"/>
      <c r="AO48" s="4"/>
      <c r="AP48" s="4">
        <v>13.5</v>
      </c>
      <c r="AQ48" s="4"/>
      <c r="AR48" s="4"/>
      <c r="AS48" s="4"/>
      <c r="AT48" s="4">
        <v>14</v>
      </c>
      <c r="AU48" s="4">
        <f t="shared" si="11"/>
        <v>0</v>
      </c>
      <c r="AV48" s="4">
        <f t="shared" si="12"/>
        <v>12.6</v>
      </c>
      <c r="AW48" s="4">
        <f t="shared" si="13"/>
        <v>0</v>
      </c>
      <c r="AX48" s="4">
        <f t="shared" si="14"/>
        <v>0</v>
      </c>
      <c r="AY48" s="4">
        <f t="shared" si="15"/>
        <v>0</v>
      </c>
      <c r="AZ48" s="4">
        <f t="shared" si="16"/>
        <v>0</v>
      </c>
      <c r="BA48" s="4">
        <f t="shared" si="17"/>
        <v>2.4300000000000002</v>
      </c>
      <c r="BB48" s="4">
        <f t="shared" si="18"/>
        <v>0</v>
      </c>
      <c r="BC48" s="4">
        <f t="shared" si="19"/>
        <v>0</v>
      </c>
      <c r="BD48" s="4">
        <f t="shared" si="20"/>
        <v>0</v>
      </c>
      <c r="BE48" s="25">
        <f t="shared" si="21"/>
        <v>2.52</v>
      </c>
      <c r="BF48" s="205">
        <f>SUM(AU48:BE48)+SUM(C48:L48)+N48+P48+R48+T48+V48+X48+Z48+AB48+AD48+AF48+AH48+AI48</f>
        <v>48.365607295334932</v>
      </c>
    </row>
    <row r="49" spans="1:58" x14ac:dyDescent="0.25">
      <c r="A49" s="155">
        <v>6158</v>
      </c>
      <c r="B49" s="91" t="s">
        <v>76</v>
      </c>
      <c r="C49" s="4"/>
      <c r="D49" s="4"/>
      <c r="E49" s="4"/>
      <c r="F49" s="4"/>
      <c r="G49" s="4"/>
      <c r="H49" s="4"/>
      <c r="I49" s="4"/>
      <c r="J49" s="4"/>
      <c r="K49" s="4"/>
      <c r="L49" s="4">
        <v>1</v>
      </c>
      <c r="M49" s="100">
        <v>19</v>
      </c>
      <c r="N49" s="4">
        <f t="shared" si="0"/>
        <v>6.129032258064516</v>
      </c>
      <c r="O49" s="100">
        <v>29</v>
      </c>
      <c r="P49" s="4">
        <f t="shared" si="1"/>
        <v>7.8378378378378377</v>
      </c>
      <c r="Q49" s="6">
        <v>0</v>
      </c>
      <c r="R49" s="4">
        <f t="shared" si="2"/>
        <v>0</v>
      </c>
      <c r="S49" s="100">
        <v>12</v>
      </c>
      <c r="T49" s="4">
        <f t="shared" si="3"/>
        <v>5.7142857142857135</v>
      </c>
      <c r="U49" s="6">
        <v>0</v>
      </c>
      <c r="V49" s="4">
        <f t="shared" si="4"/>
        <v>0</v>
      </c>
      <c r="W49" s="6">
        <v>0</v>
      </c>
      <c r="X49" s="4">
        <f t="shared" si="5"/>
        <v>0</v>
      </c>
      <c r="Y49" s="6">
        <v>0</v>
      </c>
      <c r="Z49" s="4">
        <f t="shared" si="6"/>
        <v>0</v>
      </c>
      <c r="AA49" s="100">
        <v>19</v>
      </c>
      <c r="AB49" s="4">
        <f t="shared" si="7"/>
        <v>5.1351351351351351</v>
      </c>
      <c r="AC49" s="6">
        <v>0</v>
      </c>
      <c r="AD49" s="4">
        <f t="shared" si="8"/>
        <v>0</v>
      </c>
      <c r="AE49" s="6">
        <v>0</v>
      </c>
      <c r="AF49" s="4">
        <f t="shared" si="9"/>
        <v>0</v>
      </c>
      <c r="AG49" s="6">
        <v>0</v>
      </c>
      <c r="AH49" s="4">
        <f t="shared" si="10"/>
        <v>0</v>
      </c>
      <c r="AI49" s="15">
        <v>4.4000000000000004</v>
      </c>
      <c r="AJ49" s="88">
        <v>0</v>
      </c>
      <c r="AK49" s="98">
        <v>46</v>
      </c>
      <c r="AL49" s="4"/>
      <c r="AM49" s="4"/>
      <c r="AN49" s="4">
        <v>15</v>
      </c>
      <c r="AO49" s="4"/>
      <c r="AP49" s="4"/>
      <c r="AQ49" s="4">
        <v>38</v>
      </c>
      <c r="AR49" s="4"/>
      <c r="AS49" s="4"/>
      <c r="AT49" s="4"/>
      <c r="AU49" s="4">
        <f t="shared" si="11"/>
        <v>0</v>
      </c>
      <c r="AV49" s="4">
        <f t="shared" si="12"/>
        <v>8.2799999999999994</v>
      </c>
      <c r="AW49" s="4">
        <f t="shared" si="13"/>
        <v>0</v>
      </c>
      <c r="AX49" s="4">
        <f t="shared" si="14"/>
        <v>0</v>
      </c>
      <c r="AY49" s="4">
        <f t="shared" si="15"/>
        <v>2.7</v>
      </c>
      <c r="AZ49" s="4">
        <f t="shared" si="16"/>
        <v>0</v>
      </c>
      <c r="BA49" s="4">
        <f t="shared" si="17"/>
        <v>0</v>
      </c>
      <c r="BB49" s="4">
        <f t="shared" si="18"/>
        <v>6.84</v>
      </c>
      <c r="BC49" s="4">
        <f t="shared" si="19"/>
        <v>0</v>
      </c>
      <c r="BD49" s="4">
        <f t="shared" si="20"/>
        <v>0</v>
      </c>
      <c r="BE49" s="25">
        <f t="shared" si="21"/>
        <v>0</v>
      </c>
      <c r="BF49" s="205">
        <f>SUM(AU49:BE49)+SUM(C49:L49)+N49+P49+R49+T49+V49+X49+Z49+AB49+AD49+AF49+AH49+AI49</f>
        <v>48.036290945323202</v>
      </c>
    </row>
    <row r="50" spans="1:58" x14ac:dyDescent="0.25">
      <c r="A50" s="155">
        <v>3185</v>
      </c>
      <c r="B50" s="91" t="s">
        <v>76</v>
      </c>
      <c r="C50" s="4"/>
      <c r="D50" s="4"/>
      <c r="E50" s="4"/>
      <c r="F50" s="4"/>
      <c r="G50" s="4"/>
      <c r="H50" s="4"/>
      <c r="I50" s="4"/>
      <c r="J50" s="4"/>
      <c r="K50" s="4"/>
      <c r="L50" s="4">
        <v>1</v>
      </c>
      <c r="M50" s="100">
        <v>14</v>
      </c>
      <c r="N50" s="4">
        <f t="shared" si="0"/>
        <v>4.5161290322580641</v>
      </c>
      <c r="O50" s="100">
        <v>21</v>
      </c>
      <c r="P50" s="4">
        <f t="shared" si="1"/>
        <v>5.6756756756756754</v>
      </c>
      <c r="Q50" s="6">
        <v>0</v>
      </c>
      <c r="R50" s="4">
        <f t="shared" si="2"/>
        <v>0</v>
      </c>
      <c r="S50" s="100">
        <v>19</v>
      </c>
      <c r="T50" s="4">
        <f t="shared" si="3"/>
        <v>9.0476190476190474</v>
      </c>
      <c r="U50" s="6">
        <v>0</v>
      </c>
      <c r="V50" s="4">
        <f t="shared" si="4"/>
        <v>0</v>
      </c>
      <c r="W50" s="6">
        <v>0</v>
      </c>
      <c r="X50" s="4">
        <f t="shared" si="5"/>
        <v>0</v>
      </c>
      <c r="Y50" s="6">
        <v>0</v>
      </c>
      <c r="Z50" s="4">
        <f t="shared" si="6"/>
        <v>0</v>
      </c>
      <c r="AA50" s="4">
        <v>0</v>
      </c>
      <c r="AB50" s="4">
        <f t="shared" si="7"/>
        <v>0</v>
      </c>
      <c r="AC50" s="6">
        <v>0</v>
      </c>
      <c r="AD50" s="4">
        <f t="shared" si="8"/>
        <v>0</v>
      </c>
      <c r="AE50" s="6">
        <v>0</v>
      </c>
      <c r="AF50" s="4">
        <f t="shared" si="9"/>
        <v>0</v>
      </c>
      <c r="AG50" s="6">
        <v>24</v>
      </c>
      <c r="AH50" s="4">
        <f t="shared" si="10"/>
        <v>7.741935483870968</v>
      </c>
      <c r="AI50" s="15">
        <v>4.5</v>
      </c>
      <c r="AJ50" s="88">
        <v>40</v>
      </c>
      <c r="AK50" s="98"/>
      <c r="AL50" s="4"/>
      <c r="AM50" s="4"/>
      <c r="AN50" s="4"/>
      <c r="AO50" s="4"/>
      <c r="AP50" s="4"/>
      <c r="AQ50" s="4">
        <v>0</v>
      </c>
      <c r="AR50" s="4">
        <v>39</v>
      </c>
      <c r="AS50" s="4"/>
      <c r="AT50" s="4"/>
      <c r="AU50" s="4">
        <f t="shared" si="11"/>
        <v>7.2</v>
      </c>
      <c r="AV50" s="4">
        <f t="shared" si="12"/>
        <v>0</v>
      </c>
      <c r="AW50" s="4">
        <f t="shared" si="13"/>
        <v>0</v>
      </c>
      <c r="AX50" s="4">
        <f t="shared" si="14"/>
        <v>0</v>
      </c>
      <c r="AY50" s="4">
        <f t="shared" si="15"/>
        <v>0</v>
      </c>
      <c r="AZ50" s="4">
        <f t="shared" si="16"/>
        <v>0</v>
      </c>
      <c r="BA50" s="4">
        <f t="shared" si="17"/>
        <v>0</v>
      </c>
      <c r="BB50" s="4">
        <f t="shared" si="18"/>
        <v>0</v>
      </c>
      <c r="BC50" s="4">
        <f t="shared" si="19"/>
        <v>7.02</v>
      </c>
      <c r="BD50" s="4">
        <f t="shared" si="20"/>
        <v>0</v>
      </c>
      <c r="BE50" s="25">
        <f t="shared" si="21"/>
        <v>0</v>
      </c>
      <c r="BF50" s="205">
        <f>SUM(AU50:BE50)+SUM(C50:L50)+N50+P50+R50+T50+V50+X50+Z50+AB50+AD50+AF50+AH50+AI50</f>
        <v>46.701359239423759</v>
      </c>
    </row>
    <row r="51" spans="1:58" x14ac:dyDescent="0.25">
      <c r="A51" s="155">
        <v>7170</v>
      </c>
      <c r="B51" s="91" t="s">
        <v>76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100">
        <v>9</v>
      </c>
      <c r="N51" s="4">
        <f t="shared" si="0"/>
        <v>2.903225806451613</v>
      </c>
      <c r="O51" s="100">
        <v>26</v>
      </c>
      <c r="P51" s="4">
        <f t="shared" si="1"/>
        <v>7.0270270270270272</v>
      </c>
      <c r="Q51" s="6">
        <v>0</v>
      </c>
      <c r="R51" s="4">
        <f t="shared" si="2"/>
        <v>0</v>
      </c>
      <c r="S51" s="100">
        <v>12</v>
      </c>
      <c r="T51" s="4">
        <f t="shared" si="3"/>
        <v>5.7142857142857135</v>
      </c>
      <c r="U51" s="6">
        <v>0</v>
      </c>
      <c r="V51" s="4">
        <f t="shared" si="4"/>
        <v>0</v>
      </c>
      <c r="W51" s="6">
        <v>0</v>
      </c>
      <c r="X51" s="4">
        <f t="shared" si="5"/>
        <v>0</v>
      </c>
      <c r="Y51" s="6">
        <v>0</v>
      </c>
      <c r="Z51" s="4">
        <f t="shared" si="6"/>
        <v>0</v>
      </c>
      <c r="AA51" s="4">
        <v>0</v>
      </c>
      <c r="AB51" s="4">
        <f t="shared" si="7"/>
        <v>0</v>
      </c>
      <c r="AC51" s="6">
        <v>0</v>
      </c>
      <c r="AD51" s="4">
        <f t="shared" si="8"/>
        <v>0</v>
      </c>
      <c r="AE51" s="6">
        <v>0</v>
      </c>
      <c r="AF51" s="4">
        <f t="shared" si="9"/>
        <v>0</v>
      </c>
      <c r="AG51" s="6">
        <v>19</v>
      </c>
      <c r="AH51" s="4">
        <f t="shared" si="10"/>
        <v>6.129032258064516</v>
      </c>
      <c r="AI51" s="15">
        <v>4</v>
      </c>
      <c r="AJ51" s="88">
        <v>0</v>
      </c>
      <c r="AK51" s="98">
        <v>30</v>
      </c>
      <c r="AL51" s="4"/>
      <c r="AM51" s="4"/>
      <c r="AN51" s="4"/>
      <c r="AO51" s="4"/>
      <c r="AP51" s="4"/>
      <c r="AQ51" s="4">
        <v>53</v>
      </c>
      <c r="AR51" s="4"/>
      <c r="AS51" s="4"/>
      <c r="AT51" s="4"/>
      <c r="AU51" s="4">
        <f t="shared" si="11"/>
        <v>0</v>
      </c>
      <c r="AV51" s="4">
        <f t="shared" si="12"/>
        <v>5.4</v>
      </c>
      <c r="AW51" s="4">
        <f t="shared" si="13"/>
        <v>0</v>
      </c>
      <c r="AX51" s="4">
        <f t="shared" si="14"/>
        <v>0</v>
      </c>
      <c r="AY51" s="4">
        <f t="shared" si="15"/>
        <v>0</v>
      </c>
      <c r="AZ51" s="4">
        <f t="shared" si="16"/>
        <v>0</v>
      </c>
      <c r="BA51" s="4">
        <f t="shared" si="17"/>
        <v>0</v>
      </c>
      <c r="BB51" s="4">
        <f t="shared" si="18"/>
        <v>9.5399999999999991</v>
      </c>
      <c r="BC51" s="4">
        <f t="shared" si="19"/>
        <v>0</v>
      </c>
      <c r="BD51" s="4">
        <f t="shared" si="20"/>
        <v>0</v>
      </c>
      <c r="BE51" s="25">
        <f t="shared" si="21"/>
        <v>0</v>
      </c>
      <c r="BF51" s="205">
        <f>SUM(AU51:BE51)+SUM(C51:L51)+N51+P51+R51+T51+V51+X51+Z51+AB51+AD51+AF51+AH51+AI51</f>
        <v>40.713570805828866</v>
      </c>
    </row>
    <row r="52" spans="1:58" ht="19.5" thickBot="1" x14ac:dyDescent="0.3">
      <c r="A52" s="320">
        <v>6517</v>
      </c>
      <c r="B52" s="91" t="s">
        <v>76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6">
        <v>0</v>
      </c>
      <c r="N52" s="4">
        <f t="shared" si="0"/>
        <v>0</v>
      </c>
      <c r="O52" s="6">
        <v>0</v>
      </c>
      <c r="P52" s="4">
        <f t="shared" si="1"/>
        <v>0</v>
      </c>
      <c r="Q52" s="6">
        <v>0</v>
      </c>
      <c r="R52" s="4">
        <f t="shared" si="2"/>
        <v>0</v>
      </c>
      <c r="S52" s="6">
        <v>0</v>
      </c>
      <c r="T52" s="4">
        <f t="shared" si="3"/>
        <v>0</v>
      </c>
      <c r="U52" s="6">
        <v>0</v>
      </c>
      <c r="V52" s="4">
        <f t="shared" si="4"/>
        <v>0</v>
      </c>
      <c r="W52" s="6">
        <v>0</v>
      </c>
      <c r="X52" s="4">
        <f t="shared" si="5"/>
        <v>0</v>
      </c>
      <c r="Y52" s="6">
        <v>0</v>
      </c>
      <c r="Z52" s="4">
        <f t="shared" si="6"/>
        <v>0</v>
      </c>
      <c r="AA52" s="4">
        <v>0</v>
      </c>
      <c r="AB52" s="4">
        <f t="shared" si="7"/>
        <v>0</v>
      </c>
      <c r="AC52" s="6">
        <v>0</v>
      </c>
      <c r="AD52" s="4">
        <f t="shared" si="8"/>
        <v>0</v>
      </c>
      <c r="AE52" s="6">
        <v>0</v>
      </c>
      <c r="AF52" s="4">
        <f t="shared" si="9"/>
        <v>0</v>
      </c>
      <c r="AG52" s="6">
        <v>0</v>
      </c>
      <c r="AH52" s="4">
        <f t="shared" si="10"/>
        <v>0</v>
      </c>
      <c r="AI52" s="15">
        <v>0</v>
      </c>
      <c r="AJ52" s="88">
        <v>30</v>
      </c>
      <c r="AK52" s="99">
        <v>76</v>
      </c>
      <c r="AL52" s="4"/>
      <c r="AM52" s="4"/>
      <c r="AN52" s="4">
        <v>35.5</v>
      </c>
      <c r="AO52" s="4">
        <v>37.5</v>
      </c>
      <c r="AP52" s="4"/>
      <c r="AQ52" s="4"/>
      <c r="AR52" s="4"/>
      <c r="AS52" s="4"/>
      <c r="AT52" s="4"/>
      <c r="AU52" s="4">
        <f t="shared" si="11"/>
        <v>5.4</v>
      </c>
      <c r="AV52" s="4">
        <f t="shared" si="12"/>
        <v>13.68</v>
      </c>
      <c r="AW52" s="4">
        <f t="shared" si="13"/>
        <v>0</v>
      </c>
      <c r="AX52" s="4">
        <f t="shared" si="14"/>
        <v>0</v>
      </c>
      <c r="AY52" s="4">
        <f t="shared" si="15"/>
        <v>6.39</v>
      </c>
      <c r="AZ52" s="4">
        <f t="shared" si="16"/>
        <v>6.75</v>
      </c>
      <c r="BA52" s="4">
        <f t="shared" si="17"/>
        <v>0</v>
      </c>
      <c r="BB52" s="4">
        <f t="shared" si="18"/>
        <v>0</v>
      </c>
      <c r="BC52" s="4">
        <f t="shared" si="19"/>
        <v>0</v>
      </c>
      <c r="BD52" s="4">
        <f t="shared" si="20"/>
        <v>0</v>
      </c>
      <c r="BE52" s="25">
        <f t="shared" si="21"/>
        <v>0</v>
      </c>
      <c r="BF52" s="206">
        <f>SUM(AU52:BE52)+SUM(C52:L52)+N52+P52+R52+T52+V52+X52+Z52+AB52+AD52+AF52+AH52+AI52</f>
        <v>32.22</v>
      </c>
    </row>
  </sheetData>
  <sheetProtection algorithmName="SHA-512" hashValue="YPv4/txEmSvpzmge1n/4LFANzvbBRLB99MXL3j8DBXsO/HqfbtDIep1yffiB7FyVjPvsBOJ6BOFxd63y/YP7WQ==" saltValue="EjolekIAxRBY/6iIn0gveA==" spinCount="100000" sheet="1" objects="1" scenarios="1"/>
  <sortState ref="A2:BO49">
    <sortCondition descending="1" ref="BF2:BF49"/>
  </sortState>
  <mergeCells count="12">
    <mergeCell ref="AI3:AI4"/>
    <mergeCell ref="BF3:BF4"/>
    <mergeCell ref="A1:BF1"/>
    <mergeCell ref="C2:L2"/>
    <mergeCell ref="M2:BF2"/>
    <mergeCell ref="C3:F3"/>
    <mergeCell ref="G3:K3"/>
    <mergeCell ref="M3:AH3"/>
    <mergeCell ref="AJ3:BE3"/>
    <mergeCell ref="A2:A4"/>
    <mergeCell ref="B2:B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M30"/>
  <sheetViews>
    <sheetView zoomScale="80" zoomScaleNormal="80" workbookViewId="0">
      <pane ySplit="4" topLeftCell="A5" activePane="bottomLeft" state="frozen"/>
      <selection pane="bottomLeft" activeCell="R34" sqref="R34"/>
    </sheetView>
  </sheetViews>
  <sheetFormatPr defaultRowHeight="15.75" x14ac:dyDescent="0.25"/>
  <cols>
    <col min="1" max="1" width="9.140625" style="201"/>
    <col min="2" max="2" width="20.28515625" style="29" customWidth="1"/>
    <col min="3" max="12" width="6.5703125" style="112" customWidth="1"/>
    <col min="13" max="31" width="9.140625" style="112"/>
    <col min="32" max="32" width="9.140625" style="29"/>
    <col min="33" max="35" width="9.140625" style="112"/>
    <col min="36" max="46" width="0" style="112" hidden="1" customWidth="1"/>
    <col min="47" max="48" width="9.140625" style="112"/>
    <col min="49" max="57" width="9.140625" style="113"/>
    <col min="58" max="58" width="11.140625" style="114" customWidth="1"/>
    <col min="59" max="60" width="9.140625" style="224"/>
    <col min="61" max="91" width="9.140625" style="53"/>
  </cols>
  <sheetData>
    <row r="1" spans="1:91" ht="43.5" customHeight="1" thickBot="1" x14ac:dyDescent="0.3">
      <c r="A1" s="147" t="s">
        <v>112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</row>
    <row r="2" spans="1:91" ht="31.5" customHeight="1" thickBot="1" x14ac:dyDescent="0.3">
      <c r="A2" s="193" t="s">
        <v>0</v>
      </c>
      <c r="B2" s="288" t="s">
        <v>1</v>
      </c>
      <c r="C2" s="132" t="s">
        <v>90</v>
      </c>
      <c r="D2" s="132"/>
      <c r="E2" s="132"/>
      <c r="F2" s="132"/>
      <c r="G2" s="132"/>
      <c r="H2" s="132"/>
      <c r="I2" s="132"/>
      <c r="J2" s="132"/>
      <c r="K2" s="132"/>
      <c r="L2" s="133"/>
      <c r="M2" s="220" t="s">
        <v>110</v>
      </c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2"/>
    </row>
    <row r="3" spans="1:91" ht="33.75" customHeight="1" thickBot="1" x14ac:dyDescent="0.3">
      <c r="A3" s="194"/>
      <c r="B3" s="289"/>
      <c r="C3" s="125" t="s">
        <v>95</v>
      </c>
      <c r="D3" s="125"/>
      <c r="E3" s="125"/>
      <c r="F3" s="126"/>
      <c r="G3" s="127" t="s">
        <v>96</v>
      </c>
      <c r="H3" s="128"/>
      <c r="I3" s="128"/>
      <c r="J3" s="128"/>
      <c r="K3" s="128"/>
      <c r="L3" s="130" t="s">
        <v>71</v>
      </c>
      <c r="M3" s="142" t="s">
        <v>97</v>
      </c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3"/>
      <c r="AI3" s="188" t="s">
        <v>88</v>
      </c>
      <c r="AJ3" s="142" t="s">
        <v>101</v>
      </c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81" t="s">
        <v>98</v>
      </c>
    </row>
    <row r="4" spans="1:91" ht="117" customHeight="1" thickBot="1" x14ac:dyDescent="0.3">
      <c r="A4" s="195"/>
      <c r="B4" s="290"/>
      <c r="C4" s="164" t="s">
        <v>91</v>
      </c>
      <c r="D4" s="165" t="s">
        <v>92</v>
      </c>
      <c r="E4" s="165" t="s">
        <v>93</v>
      </c>
      <c r="F4" s="166" t="s">
        <v>94</v>
      </c>
      <c r="G4" s="164" t="s">
        <v>91</v>
      </c>
      <c r="H4" s="165" t="s">
        <v>92</v>
      </c>
      <c r="I4" s="165" t="s">
        <v>93</v>
      </c>
      <c r="J4" s="167" t="s">
        <v>70</v>
      </c>
      <c r="K4" s="168" t="s">
        <v>69</v>
      </c>
      <c r="L4" s="131"/>
      <c r="M4" s="233" t="s">
        <v>2</v>
      </c>
      <c r="N4" s="182" t="s">
        <v>77</v>
      </c>
      <c r="O4" s="178" t="s">
        <v>3</v>
      </c>
      <c r="P4" s="182" t="s">
        <v>78</v>
      </c>
      <c r="Q4" s="178" t="s">
        <v>4</v>
      </c>
      <c r="R4" s="182" t="s">
        <v>79</v>
      </c>
      <c r="S4" s="178" t="s">
        <v>5</v>
      </c>
      <c r="T4" s="182" t="s">
        <v>80</v>
      </c>
      <c r="U4" s="178" t="s">
        <v>6</v>
      </c>
      <c r="V4" s="182" t="s">
        <v>81</v>
      </c>
      <c r="W4" s="178" t="s">
        <v>7</v>
      </c>
      <c r="X4" s="182" t="s">
        <v>82</v>
      </c>
      <c r="Y4" s="178" t="s">
        <v>8</v>
      </c>
      <c r="Z4" s="182" t="s">
        <v>83</v>
      </c>
      <c r="AA4" s="234" t="s">
        <v>9</v>
      </c>
      <c r="AB4" s="182" t="s">
        <v>84</v>
      </c>
      <c r="AC4" s="178" t="s">
        <v>10</v>
      </c>
      <c r="AD4" s="182" t="s">
        <v>85</v>
      </c>
      <c r="AE4" s="178" t="s">
        <v>11</v>
      </c>
      <c r="AF4" s="182" t="s">
        <v>86</v>
      </c>
      <c r="AG4" s="178" t="s">
        <v>12</v>
      </c>
      <c r="AH4" s="297" t="s">
        <v>87</v>
      </c>
      <c r="AI4" s="189"/>
      <c r="AJ4" s="331" t="s">
        <v>13</v>
      </c>
      <c r="AK4" s="79" t="s">
        <v>14</v>
      </c>
      <c r="AL4" s="79" t="s">
        <v>15</v>
      </c>
      <c r="AM4" s="79" t="s">
        <v>16</v>
      </c>
      <c r="AN4" s="81" t="s">
        <v>17</v>
      </c>
      <c r="AO4" s="81" t="s">
        <v>18</v>
      </c>
      <c r="AP4" s="81" t="s">
        <v>19</v>
      </c>
      <c r="AQ4" s="81" t="s">
        <v>20</v>
      </c>
      <c r="AR4" s="81" t="s">
        <v>21</v>
      </c>
      <c r="AS4" s="79" t="s">
        <v>22</v>
      </c>
      <c r="AT4" s="79" t="s">
        <v>23</v>
      </c>
      <c r="AU4" s="177" t="s">
        <v>89</v>
      </c>
      <c r="AV4" s="178" t="s">
        <v>14</v>
      </c>
      <c r="AW4" s="178" t="s">
        <v>15</v>
      </c>
      <c r="AX4" s="178" t="s">
        <v>16</v>
      </c>
      <c r="AY4" s="178" t="s">
        <v>17</v>
      </c>
      <c r="AZ4" s="182" t="s">
        <v>18</v>
      </c>
      <c r="BA4" s="182" t="s">
        <v>19</v>
      </c>
      <c r="BB4" s="182" t="s">
        <v>20</v>
      </c>
      <c r="BC4" s="182" t="s">
        <v>21</v>
      </c>
      <c r="BD4" s="178" t="s">
        <v>22</v>
      </c>
      <c r="BE4" s="183" t="s">
        <v>23</v>
      </c>
      <c r="BF4" s="184"/>
    </row>
    <row r="5" spans="1:91" s="75" customFormat="1" x14ac:dyDescent="0.25">
      <c r="A5" s="226">
        <v>8440</v>
      </c>
      <c r="B5" s="66" t="s">
        <v>75</v>
      </c>
      <c r="C5" s="85">
        <v>3</v>
      </c>
      <c r="D5" s="85">
        <v>2</v>
      </c>
      <c r="E5" s="85"/>
      <c r="F5" s="85">
        <v>2</v>
      </c>
      <c r="G5" s="85"/>
      <c r="H5" s="85"/>
      <c r="I5" s="85"/>
      <c r="J5" s="85"/>
      <c r="K5" s="85"/>
      <c r="L5" s="341">
        <v>1</v>
      </c>
      <c r="M5" s="121">
        <v>31</v>
      </c>
      <c r="N5" s="15">
        <f t="shared" ref="N5:N30" si="0">M5/31*10</f>
        <v>10</v>
      </c>
      <c r="O5" s="121">
        <v>35</v>
      </c>
      <c r="P5" s="15">
        <f t="shared" ref="P5:P29" si="1">O5/37*10</f>
        <v>9.4594594594594597</v>
      </c>
      <c r="Q5" s="18">
        <v>0</v>
      </c>
      <c r="R5" s="15">
        <f t="shared" ref="R5:R30" si="2">Q5/68*10</f>
        <v>0</v>
      </c>
      <c r="S5" s="18">
        <v>0</v>
      </c>
      <c r="T5" s="15">
        <f t="shared" ref="T5:T30" si="3">S5/21*10</f>
        <v>0</v>
      </c>
      <c r="U5" s="18">
        <v>34</v>
      </c>
      <c r="V5" s="15">
        <f t="shared" ref="V5:V30" si="4">U5/39*10</f>
        <v>8.717948717948719</v>
      </c>
      <c r="W5" s="18">
        <v>36</v>
      </c>
      <c r="X5" s="15">
        <f t="shared" ref="X5:X30" si="5">W5/38*10</f>
        <v>9.473684210526315</v>
      </c>
      <c r="Y5" s="18">
        <v>0</v>
      </c>
      <c r="Z5" s="15">
        <f t="shared" ref="Z5:Z30" si="6">Y5/37*10</f>
        <v>0</v>
      </c>
      <c r="AA5" s="15">
        <v>0</v>
      </c>
      <c r="AB5" s="15">
        <f t="shared" ref="AB5:AB30" si="7">AA5/37*10</f>
        <v>0</v>
      </c>
      <c r="AC5" s="18">
        <v>0</v>
      </c>
      <c r="AD5" s="15">
        <f t="shared" ref="AD5:AD30" si="8">AC5/37*10</f>
        <v>0</v>
      </c>
      <c r="AE5" s="18">
        <v>0</v>
      </c>
      <c r="AF5" s="15">
        <f t="shared" ref="AF5:AF30" si="9">AE5/47*10</f>
        <v>0</v>
      </c>
      <c r="AG5" s="18">
        <v>0</v>
      </c>
      <c r="AH5" s="15">
        <f t="shared" ref="AH5:AH30" si="10">AG5/31*10</f>
        <v>0</v>
      </c>
      <c r="AI5" s="50">
        <v>5</v>
      </c>
      <c r="AJ5" s="15">
        <v>78</v>
      </c>
      <c r="AK5" s="111">
        <v>70</v>
      </c>
      <c r="AL5" s="15"/>
      <c r="AM5" s="15"/>
      <c r="AN5" s="15"/>
      <c r="AO5" s="15"/>
      <c r="AP5" s="15"/>
      <c r="AQ5" s="15"/>
      <c r="AR5" s="15"/>
      <c r="AS5" s="15">
        <v>94</v>
      </c>
      <c r="AT5" s="15">
        <v>79</v>
      </c>
      <c r="AU5" s="15">
        <f t="shared" ref="AU5:AU30" si="11">AJ5/10*1.8</f>
        <v>14.04</v>
      </c>
      <c r="AV5" s="15">
        <f t="shared" ref="AV5:AV30" si="12">AK5/10*1.8</f>
        <v>12.6</v>
      </c>
      <c r="AW5" s="67">
        <f t="shared" ref="AW5:AW30" si="13">AL5/10*1.8</f>
        <v>0</v>
      </c>
      <c r="AX5" s="67">
        <f t="shared" ref="AX5:AX30" si="14">AM5/10*1.8</f>
        <v>0</v>
      </c>
      <c r="AY5" s="67">
        <f t="shared" ref="AY5:AY30" si="15">AN5/10*1.8</f>
        <v>0</v>
      </c>
      <c r="AZ5" s="67">
        <f t="shared" ref="AZ5:AZ30" si="16">AO5/10*1.8</f>
        <v>0</v>
      </c>
      <c r="BA5" s="67">
        <f t="shared" ref="BA5:BA30" si="17">AP5/10*1.8</f>
        <v>0</v>
      </c>
      <c r="BB5" s="67">
        <f t="shared" ref="BB5:BB30" si="18">AQ5/10*1.8</f>
        <v>0</v>
      </c>
      <c r="BC5" s="67">
        <f t="shared" ref="BC5:BC30" si="19">AR5/10*1.8</f>
        <v>0</v>
      </c>
      <c r="BD5" s="67">
        <f t="shared" ref="BD5:BD30" si="20">AS5/10*1.8</f>
        <v>16.920000000000002</v>
      </c>
      <c r="BE5" s="323">
        <f t="shared" ref="BE5:BE30" si="21">AT5/10*1.8</f>
        <v>14.22</v>
      </c>
      <c r="BF5" s="340">
        <f>SUM(AU5:BE5)+SUM(C5:L5)+N5+P5+R5+T5+V5+X5+Z5+AB5+AD5+AF5+AH5+AI5</f>
        <v>108.43109238793448</v>
      </c>
      <c r="BG5" s="224"/>
      <c r="BH5" s="224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</row>
    <row r="6" spans="1:91" s="75" customFormat="1" x14ac:dyDescent="0.25">
      <c r="A6" s="157">
        <v>9432</v>
      </c>
      <c r="B6" s="14" t="s">
        <v>75</v>
      </c>
      <c r="C6" s="15">
        <v>0.5</v>
      </c>
      <c r="D6" s="15"/>
      <c r="E6" s="15"/>
      <c r="F6" s="15"/>
      <c r="G6" s="15"/>
      <c r="H6" s="15"/>
      <c r="I6" s="15"/>
      <c r="J6" s="15"/>
      <c r="K6" s="15"/>
      <c r="L6" s="15">
        <v>1</v>
      </c>
      <c r="M6" s="121">
        <v>28</v>
      </c>
      <c r="N6" s="15">
        <f t="shared" si="0"/>
        <v>9.0322580645161281</v>
      </c>
      <c r="O6" s="121">
        <v>35</v>
      </c>
      <c r="P6" s="15">
        <f t="shared" si="1"/>
        <v>9.4594594594594597</v>
      </c>
      <c r="Q6" s="18">
        <v>0</v>
      </c>
      <c r="R6" s="15">
        <f t="shared" si="2"/>
        <v>0</v>
      </c>
      <c r="S6" s="121">
        <v>21</v>
      </c>
      <c r="T6" s="15">
        <f t="shared" si="3"/>
        <v>10</v>
      </c>
      <c r="U6" s="18">
        <v>35</v>
      </c>
      <c r="V6" s="15">
        <f t="shared" si="4"/>
        <v>8.9743589743589745</v>
      </c>
      <c r="W6" s="18">
        <v>0</v>
      </c>
      <c r="X6" s="15">
        <f t="shared" si="5"/>
        <v>0</v>
      </c>
      <c r="Y6" s="18">
        <v>0</v>
      </c>
      <c r="Z6" s="15">
        <f t="shared" si="6"/>
        <v>0</v>
      </c>
      <c r="AA6" s="15">
        <v>0</v>
      </c>
      <c r="AB6" s="15">
        <f t="shared" si="7"/>
        <v>0</v>
      </c>
      <c r="AC6" s="18">
        <v>0</v>
      </c>
      <c r="AD6" s="15">
        <f t="shared" si="8"/>
        <v>0</v>
      </c>
      <c r="AE6" s="18">
        <v>0</v>
      </c>
      <c r="AF6" s="15">
        <f t="shared" si="9"/>
        <v>0</v>
      </c>
      <c r="AG6" s="18">
        <v>0</v>
      </c>
      <c r="AH6" s="15">
        <f t="shared" si="10"/>
        <v>0</v>
      </c>
      <c r="AI6" s="9">
        <v>5</v>
      </c>
      <c r="AJ6" s="15">
        <v>88</v>
      </c>
      <c r="AK6" s="111">
        <v>94</v>
      </c>
      <c r="AL6" s="15"/>
      <c r="AM6" s="15"/>
      <c r="AN6" s="15"/>
      <c r="AO6" s="15"/>
      <c r="AP6" s="15"/>
      <c r="AQ6" s="15">
        <v>90</v>
      </c>
      <c r="AR6" s="15"/>
      <c r="AS6" s="15">
        <v>80</v>
      </c>
      <c r="AT6" s="15"/>
      <c r="AU6" s="15">
        <f t="shared" si="11"/>
        <v>15.840000000000002</v>
      </c>
      <c r="AV6" s="15">
        <f t="shared" si="12"/>
        <v>16.920000000000002</v>
      </c>
      <c r="AW6" s="67">
        <f t="shared" si="13"/>
        <v>0</v>
      </c>
      <c r="AX6" s="67">
        <f t="shared" si="14"/>
        <v>0</v>
      </c>
      <c r="AY6" s="67">
        <f t="shared" si="15"/>
        <v>0</v>
      </c>
      <c r="AZ6" s="67">
        <f t="shared" si="16"/>
        <v>0</v>
      </c>
      <c r="BA6" s="67">
        <f t="shared" si="17"/>
        <v>0</v>
      </c>
      <c r="BB6" s="67">
        <f t="shared" si="18"/>
        <v>16.2</v>
      </c>
      <c r="BC6" s="67">
        <f t="shared" si="19"/>
        <v>0</v>
      </c>
      <c r="BD6" s="67">
        <f t="shared" si="20"/>
        <v>14.4</v>
      </c>
      <c r="BE6" s="323">
        <f t="shared" si="21"/>
        <v>0</v>
      </c>
      <c r="BF6" s="116">
        <f>SUM(AU6:BE6)+SUM(C6:L6)+N6+P6+R6+T6+V6+X6+Z6+AB6+AD6+AF6+AH6+AI6</f>
        <v>107.32607649833457</v>
      </c>
      <c r="BG6" s="224"/>
      <c r="BH6" s="224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</row>
    <row r="7" spans="1:91" s="75" customFormat="1" x14ac:dyDescent="0.25">
      <c r="A7" s="157">
        <v>8601</v>
      </c>
      <c r="B7" s="14" t="s">
        <v>75</v>
      </c>
      <c r="C7" s="85"/>
      <c r="D7" s="85"/>
      <c r="E7" s="85"/>
      <c r="F7" s="85">
        <v>2</v>
      </c>
      <c r="G7" s="85"/>
      <c r="H7" s="85"/>
      <c r="I7" s="85"/>
      <c r="J7" s="85"/>
      <c r="K7" s="85"/>
      <c r="L7" s="85">
        <v>1</v>
      </c>
      <c r="M7" s="121">
        <v>26</v>
      </c>
      <c r="N7" s="15">
        <f t="shared" si="0"/>
        <v>8.387096774193548</v>
      </c>
      <c r="O7" s="121">
        <v>32</v>
      </c>
      <c r="P7" s="15">
        <f t="shared" si="1"/>
        <v>8.6486486486486491</v>
      </c>
      <c r="Q7" s="18">
        <v>0</v>
      </c>
      <c r="R7" s="15">
        <f t="shared" si="2"/>
        <v>0</v>
      </c>
      <c r="S7" s="121">
        <v>19</v>
      </c>
      <c r="T7" s="15">
        <f t="shared" si="3"/>
        <v>9.0476190476190474</v>
      </c>
      <c r="U7" s="18">
        <v>30</v>
      </c>
      <c r="V7" s="15">
        <f t="shared" si="4"/>
        <v>7.6923076923076925</v>
      </c>
      <c r="W7" s="18">
        <v>0</v>
      </c>
      <c r="X7" s="15">
        <f t="shared" si="5"/>
        <v>0</v>
      </c>
      <c r="Y7" s="18">
        <v>0</v>
      </c>
      <c r="Z7" s="15">
        <f t="shared" si="6"/>
        <v>0</v>
      </c>
      <c r="AA7" s="121">
        <v>33</v>
      </c>
      <c r="AB7" s="15">
        <f t="shared" si="7"/>
        <v>8.9189189189189193</v>
      </c>
      <c r="AC7" s="18">
        <v>0</v>
      </c>
      <c r="AD7" s="15">
        <f t="shared" si="8"/>
        <v>0</v>
      </c>
      <c r="AE7" s="18">
        <v>0</v>
      </c>
      <c r="AF7" s="15">
        <f t="shared" si="9"/>
        <v>0</v>
      </c>
      <c r="AG7" s="18">
        <v>0</v>
      </c>
      <c r="AH7" s="15">
        <f t="shared" si="10"/>
        <v>0</v>
      </c>
      <c r="AI7" s="9">
        <v>4.7</v>
      </c>
      <c r="AJ7" s="15">
        <v>53</v>
      </c>
      <c r="AK7" s="111">
        <v>80</v>
      </c>
      <c r="AL7" s="15"/>
      <c r="AM7" s="15"/>
      <c r="AN7" s="15"/>
      <c r="AO7" s="15"/>
      <c r="AP7" s="15"/>
      <c r="AQ7" s="15">
        <v>57</v>
      </c>
      <c r="AR7" s="15"/>
      <c r="AS7" s="15"/>
      <c r="AT7" s="15">
        <v>63</v>
      </c>
      <c r="AU7" s="15">
        <f t="shared" si="11"/>
        <v>9.5399999999999991</v>
      </c>
      <c r="AV7" s="15">
        <f t="shared" si="12"/>
        <v>14.4</v>
      </c>
      <c r="AW7" s="67">
        <f t="shared" si="13"/>
        <v>0</v>
      </c>
      <c r="AX7" s="67">
        <f t="shared" si="14"/>
        <v>0</v>
      </c>
      <c r="AY7" s="67">
        <f t="shared" si="15"/>
        <v>0</v>
      </c>
      <c r="AZ7" s="67">
        <f t="shared" si="16"/>
        <v>0</v>
      </c>
      <c r="BA7" s="67">
        <f t="shared" si="17"/>
        <v>0</v>
      </c>
      <c r="BB7" s="67">
        <f t="shared" si="18"/>
        <v>10.26</v>
      </c>
      <c r="BC7" s="67">
        <f t="shared" si="19"/>
        <v>0</v>
      </c>
      <c r="BD7" s="67">
        <f t="shared" si="20"/>
        <v>0</v>
      </c>
      <c r="BE7" s="323">
        <f t="shared" si="21"/>
        <v>11.34</v>
      </c>
      <c r="BF7" s="116">
        <f>SUM(AU7:BE7)+SUM(C7:L7)+N7+P7+R7+T7+V7+X7+Z7+AB7+AD7+AF7+AH7+AI7</f>
        <v>95.934591081687856</v>
      </c>
      <c r="BG7" s="224"/>
      <c r="BH7" s="224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</row>
    <row r="8" spans="1:91" s="75" customFormat="1" x14ac:dyDescent="0.25">
      <c r="A8" s="157">
        <v>3663</v>
      </c>
      <c r="B8" s="14" t="s">
        <v>75</v>
      </c>
      <c r="C8" s="85"/>
      <c r="D8" s="85"/>
      <c r="E8" s="85"/>
      <c r="F8" s="85"/>
      <c r="G8" s="85"/>
      <c r="H8" s="85"/>
      <c r="I8" s="85"/>
      <c r="J8" s="85">
        <v>3</v>
      </c>
      <c r="K8" s="85">
        <v>1</v>
      </c>
      <c r="L8" s="85">
        <v>1</v>
      </c>
      <c r="M8" s="121">
        <v>21</v>
      </c>
      <c r="N8" s="15">
        <f t="shared" si="0"/>
        <v>6.7741935483870961</v>
      </c>
      <c r="O8" s="121">
        <v>34</v>
      </c>
      <c r="P8" s="15">
        <f t="shared" si="1"/>
        <v>9.1891891891891895</v>
      </c>
      <c r="Q8" s="18">
        <v>0</v>
      </c>
      <c r="R8" s="15">
        <f t="shared" si="2"/>
        <v>0</v>
      </c>
      <c r="S8" s="18">
        <v>0</v>
      </c>
      <c r="T8" s="15">
        <f t="shared" si="3"/>
        <v>0</v>
      </c>
      <c r="U8" s="18">
        <v>0</v>
      </c>
      <c r="V8" s="15">
        <f t="shared" si="4"/>
        <v>0</v>
      </c>
      <c r="W8" s="121">
        <v>37</v>
      </c>
      <c r="X8" s="15">
        <f t="shared" si="5"/>
        <v>9.7368421052631575</v>
      </c>
      <c r="Y8" s="18">
        <v>0</v>
      </c>
      <c r="Z8" s="15">
        <f t="shared" si="6"/>
        <v>0</v>
      </c>
      <c r="AA8" s="15">
        <v>0</v>
      </c>
      <c r="AB8" s="15">
        <f t="shared" si="7"/>
        <v>0</v>
      </c>
      <c r="AC8" s="18">
        <v>0</v>
      </c>
      <c r="AD8" s="15">
        <f t="shared" si="8"/>
        <v>0</v>
      </c>
      <c r="AE8" s="18">
        <v>43</v>
      </c>
      <c r="AF8" s="15">
        <f t="shared" si="9"/>
        <v>9.1489361702127656</v>
      </c>
      <c r="AG8" s="18">
        <v>0</v>
      </c>
      <c r="AH8" s="15">
        <f t="shared" si="10"/>
        <v>0</v>
      </c>
      <c r="AI8" s="9">
        <v>4.5999999999999996</v>
      </c>
      <c r="AJ8" s="15">
        <v>39</v>
      </c>
      <c r="AK8" s="111">
        <v>80</v>
      </c>
      <c r="AL8" s="15"/>
      <c r="AM8" s="15"/>
      <c r="AN8" s="15"/>
      <c r="AO8" s="15"/>
      <c r="AP8" s="15">
        <v>70</v>
      </c>
      <c r="AQ8" s="15"/>
      <c r="AR8" s="15"/>
      <c r="AS8" s="15"/>
      <c r="AT8" s="15">
        <v>86</v>
      </c>
      <c r="AU8" s="15">
        <f t="shared" si="11"/>
        <v>7.02</v>
      </c>
      <c r="AV8" s="15">
        <f t="shared" si="12"/>
        <v>14.4</v>
      </c>
      <c r="AW8" s="67">
        <f t="shared" si="13"/>
        <v>0</v>
      </c>
      <c r="AX8" s="67">
        <f t="shared" si="14"/>
        <v>0</v>
      </c>
      <c r="AY8" s="67">
        <f t="shared" si="15"/>
        <v>0</v>
      </c>
      <c r="AZ8" s="67">
        <f t="shared" si="16"/>
        <v>0</v>
      </c>
      <c r="BA8" s="67">
        <f t="shared" si="17"/>
        <v>12.6</v>
      </c>
      <c r="BB8" s="67">
        <f t="shared" si="18"/>
        <v>0</v>
      </c>
      <c r="BC8" s="67">
        <f t="shared" si="19"/>
        <v>0</v>
      </c>
      <c r="BD8" s="67">
        <f t="shared" si="20"/>
        <v>0</v>
      </c>
      <c r="BE8" s="323">
        <f t="shared" si="21"/>
        <v>15.48</v>
      </c>
      <c r="BF8" s="116">
        <f>SUM(AU8:BE8)+SUM(C8:L8)+N8+P8+R8+T8+V8+X8+Z8+AB8+AD8+AF8+AH8+AI8</f>
        <v>93.949161013052205</v>
      </c>
      <c r="BG8" s="224"/>
      <c r="BH8" s="224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</row>
    <row r="9" spans="1:91" s="75" customFormat="1" x14ac:dyDescent="0.25">
      <c r="A9" s="157">
        <v>6208</v>
      </c>
      <c r="B9" s="14" t="s">
        <v>75</v>
      </c>
      <c r="C9" s="15">
        <v>0.5</v>
      </c>
      <c r="D9" s="15"/>
      <c r="E9" s="15"/>
      <c r="F9" s="15"/>
      <c r="G9" s="15"/>
      <c r="H9" s="15"/>
      <c r="I9" s="15"/>
      <c r="J9" s="15"/>
      <c r="K9" s="15">
        <v>1</v>
      </c>
      <c r="L9" s="15">
        <v>1</v>
      </c>
      <c r="M9" s="121">
        <v>29</v>
      </c>
      <c r="N9" s="15">
        <f t="shared" si="0"/>
        <v>9.3548387096774182</v>
      </c>
      <c r="O9" s="121">
        <v>31</v>
      </c>
      <c r="P9" s="15">
        <f t="shared" si="1"/>
        <v>8.378378378378379</v>
      </c>
      <c r="Q9" s="18">
        <v>0</v>
      </c>
      <c r="R9" s="15">
        <f t="shared" si="2"/>
        <v>0</v>
      </c>
      <c r="S9" s="121">
        <v>19</v>
      </c>
      <c r="T9" s="15">
        <f t="shared" si="3"/>
        <v>9.0476190476190474</v>
      </c>
      <c r="U9" s="18">
        <v>27</v>
      </c>
      <c r="V9" s="15">
        <f t="shared" si="4"/>
        <v>6.9230769230769234</v>
      </c>
      <c r="W9" s="18">
        <v>0</v>
      </c>
      <c r="X9" s="15">
        <f t="shared" si="5"/>
        <v>0</v>
      </c>
      <c r="Y9" s="18">
        <v>0</v>
      </c>
      <c r="Z9" s="15">
        <f t="shared" si="6"/>
        <v>0</v>
      </c>
      <c r="AA9" s="15">
        <v>0</v>
      </c>
      <c r="AB9" s="15">
        <f t="shared" si="7"/>
        <v>0</v>
      </c>
      <c r="AC9" s="18">
        <v>0</v>
      </c>
      <c r="AD9" s="15">
        <f t="shared" si="8"/>
        <v>0</v>
      </c>
      <c r="AE9" s="18">
        <v>0</v>
      </c>
      <c r="AF9" s="15">
        <f t="shared" si="9"/>
        <v>0</v>
      </c>
      <c r="AG9" s="18">
        <v>0</v>
      </c>
      <c r="AH9" s="15">
        <f t="shared" si="10"/>
        <v>0</v>
      </c>
      <c r="AI9" s="9">
        <v>4.8</v>
      </c>
      <c r="AJ9" s="15">
        <v>76</v>
      </c>
      <c r="AK9" s="111">
        <v>84</v>
      </c>
      <c r="AL9" s="15"/>
      <c r="AM9" s="15"/>
      <c r="AN9" s="15"/>
      <c r="AO9" s="15"/>
      <c r="AP9" s="15"/>
      <c r="AQ9" s="15">
        <v>93</v>
      </c>
      <c r="AR9" s="15"/>
      <c r="AS9" s="15">
        <v>41</v>
      </c>
      <c r="AT9" s="15"/>
      <c r="AU9" s="15">
        <f t="shared" si="11"/>
        <v>13.68</v>
      </c>
      <c r="AV9" s="15">
        <f t="shared" si="12"/>
        <v>15.120000000000001</v>
      </c>
      <c r="AW9" s="67">
        <f t="shared" si="13"/>
        <v>0</v>
      </c>
      <c r="AX9" s="67">
        <f t="shared" si="14"/>
        <v>0</v>
      </c>
      <c r="AY9" s="67">
        <f t="shared" si="15"/>
        <v>0</v>
      </c>
      <c r="AZ9" s="67">
        <f t="shared" si="16"/>
        <v>0</v>
      </c>
      <c r="BA9" s="67">
        <f t="shared" si="17"/>
        <v>0</v>
      </c>
      <c r="BB9" s="67">
        <f t="shared" si="18"/>
        <v>16.740000000000002</v>
      </c>
      <c r="BC9" s="67">
        <f t="shared" si="19"/>
        <v>0</v>
      </c>
      <c r="BD9" s="67">
        <f t="shared" si="20"/>
        <v>7.38</v>
      </c>
      <c r="BE9" s="323">
        <f t="shared" si="21"/>
        <v>0</v>
      </c>
      <c r="BF9" s="116">
        <f>SUM(AU9:BE9)+SUM(C9:L9)+N9+P9+R9+T9+V9+X9+Z9+AB9+AD9+AF9+AH9+AI9</f>
        <v>93.923913058751779</v>
      </c>
      <c r="BG9" s="224"/>
      <c r="BH9" s="224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</row>
    <row r="10" spans="1:91" s="75" customFormat="1" x14ac:dyDescent="0.25">
      <c r="A10" s="157">
        <v>3560</v>
      </c>
      <c r="B10" s="14" t="s">
        <v>75</v>
      </c>
      <c r="C10" s="15">
        <v>0.5</v>
      </c>
      <c r="D10" s="15"/>
      <c r="E10" s="15"/>
      <c r="F10" s="15"/>
      <c r="G10" s="15"/>
      <c r="H10" s="15"/>
      <c r="I10" s="15"/>
      <c r="J10" s="15"/>
      <c r="K10" s="15"/>
      <c r="L10" s="15"/>
      <c r="M10" s="121">
        <v>26</v>
      </c>
      <c r="N10" s="15">
        <f t="shared" si="0"/>
        <v>8.387096774193548</v>
      </c>
      <c r="O10" s="121">
        <v>31</v>
      </c>
      <c r="P10" s="15">
        <f t="shared" si="1"/>
        <v>8.378378378378379</v>
      </c>
      <c r="Q10" s="18">
        <v>0</v>
      </c>
      <c r="R10" s="15">
        <f t="shared" si="2"/>
        <v>0</v>
      </c>
      <c r="S10" s="121">
        <v>19</v>
      </c>
      <c r="T10" s="15">
        <f t="shared" si="3"/>
        <v>9.0476190476190474</v>
      </c>
      <c r="U10" s="18">
        <v>30</v>
      </c>
      <c r="V10" s="15">
        <f t="shared" si="4"/>
        <v>7.6923076923076925</v>
      </c>
      <c r="W10" s="18">
        <v>0</v>
      </c>
      <c r="X10" s="15">
        <f t="shared" si="5"/>
        <v>0</v>
      </c>
      <c r="Y10" s="18">
        <v>0</v>
      </c>
      <c r="Z10" s="15">
        <f t="shared" si="6"/>
        <v>0</v>
      </c>
      <c r="AA10" s="15">
        <v>0</v>
      </c>
      <c r="AB10" s="15">
        <f t="shared" si="7"/>
        <v>0</v>
      </c>
      <c r="AC10" s="18">
        <v>0</v>
      </c>
      <c r="AD10" s="15">
        <f t="shared" si="8"/>
        <v>0</v>
      </c>
      <c r="AE10" s="18">
        <v>0</v>
      </c>
      <c r="AF10" s="15">
        <f t="shared" si="9"/>
        <v>0</v>
      </c>
      <c r="AG10" s="18">
        <v>0</v>
      </c>
      <c r="AH10" s="15">
        <f t="shared" si="10"/>
        <v>0</v>
      </c>
      <c r="AI10" s="9">
        <v>5</v>
      </c>
      <c r="AJ10" s="15">
        <v>73</v>
      </c>
      <c r="AK10" s="111">
        <v>88</v>
      </c>
      <c r="AL10" s="15"/>
      <c r="AM10" s="15"/>
      <c r="AN10" s="15"/>
      <c r="AO10" s="15"/>
      <c r="AP10" s="15"/>
      <c r="AQ10" s="15">
        <v>75</v>
      </c>
      <c r="AR10" s="15"/>
      <c r="AS10" s="15">
        <v>69</v>
      </c>
      <c r="AT10" s="15"/>
      <c r="AU10" s="15">
        <f t="shared" si="11"/>
        <v>13.14</v>
      </c>
      <c r="AV10" s="15">
        <f t="shared" si="12"/>
        <v>15.840000000000002</v>
      </c>
      <c r="AW10" s="67">
        <f t="shared" si="13"/>
        <v>0</v>
      </c>
      <c r="AX10" s="67">
        <f t="shared" si="14"/>
        <v>0</v>
      </c>
      <c r="AY10" s="67">
        <f t="shared" si="15"/>
        <v>0</v>
      </c>
      <c r="AZ10" s="67">
        <f t="shared" si="16"/>
        <v>0</v>
      </c>
      <c r="BA10" s="67">
        <f t="shared" si="17"/>
        <v>0</v>
      </c>
      <c r="BB10" s="67">
        <f t="shared" si="18"/>
        <v>13.5</v>
      </c>
      <c r="BC10" s="67">
        <f t="shared" si="19"/>
        <v>0</v>
      </c>
      <c r="BD10" s="67">
        <f t="shared" si="20"/>
        <v>12.420000000000002</v>
      </c>
      <c r="BE10" s="323">
        <f t="shared" si="21"/>
        <v>0</v>
      </c>
      <c r="BF10" s="116">
        <f>SUM(AU10:BE10)+SUM(C10:L10)+N10+P10+R10+T10+V10+X10+Z10+AB10+AD10+AF10+AH10+AI10</f>
        <v>93.905401892498674</v>
      </c>
      <c r="BG10" s="224"/>
      <c r="BH10" s="224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</row>
    <row r="11" spans="1:91" s="75" customFormat="1" x14ac:dyDescent="0.25">
      <c r="A11" s="157">
        <v>7853</v>
      </c>
      <c r="B11" s="14" t="s">
        <v>75</v>
      </c>
      <c r="C11" s="15"/>
      <c r="D11" s="15"/>
      <c r="E11" s="15"/>
      <c r="F11" s="15"/>
      <c r="G11" s="15"/>
      <c r="H11" s="15"/>
      <c r="I11" s="15"/>
      <c r="J11" s="15"/>
      <c r="K11" s="15"/>
      <c r="L11" s="15">
        <v>1</v>
      </c>
      <c r="M11" s="121">
        <v>29</v>
      </c>
      <c r="N11" s="15">
        <f t="shared" si="0"/>
        <v>9.3548387096774182</v>
      </c>
      <c r="O11" s="121">
        <v>33</v>
      </c>
      <c r="P11" s="15">
        <f t="shared" si="1"/>
        <v>8.9189189189189193</v>
      </c>
      <c r="Q11" s="18">
        <v>0</v>
      </c>
      <c r="R11" s="15">
        <f t="shared" si="2"/>
        <v>0</v>
      </c>
      <c r="S11" s="121">
        <v>19</v>
      </c>
      <c r="T11" s="15">
        <f t="shared" si="3"/>
        <v>9.0476190476190474</v>
      </c>
      <c r="U11" s="18">
        <v>34</v>
      </c>
      <c r="V11" s="15">
        <f t="shared" si="4"/>
        <v>8.717948717948719</v>
      </c>
      <c r="W11" s="18">
        <v>0</v>
      </c>
      <c r="X11" s="15">
        <f t="shared" si="5"/>
        <v>0</v>
      </c>
      <c r="Y11" s="18">
        <v>0</v>
      </c>
      <c r="Z11" s="15">
        <f t="shared" si="6"/>
        <v>0</v>
      </c>
      <c r="AA11" s="15">
        <v>0</v>
      </c>
      <c r="AB11" s="15">
        <f t="shared" si="7"/>
        <v>0</v>
      </c>
      <c r="AC11" s="18">
        <v>0</v>
      </c>
      <c r="AD11" s="15">
        <f t="shared" si="8"/>
        <v>0</v>
      </c>
      <c r="AE11" s="18">
        <v>0</v>
      </c>
      <c r="AF11" s="15">
        <f t="shared" si="9"/>
        <v>0</v>
      </c>
      <c r="AG11" s="18">
        <v>0</v>
      </c>
      <c r="AH11" s="15">
        <f t="shared" si="10"/>
        <v>0</v>
      </c>
      <c r="AI11" s="9">
        <v>5</v>
      </c>
      <c r="AJ11" s="15">
        <v>76</v>
      </c>
      <c r="AK11" s="111">
        <v>84</v>
      </c>
      <c r="AL11" s="15"/>
      <c r="AM11" s="15"/>
      <c r="AN11" s="15"/>
      <c r="AO11" s="15"/>
      <c r="AP11" s="15"/>
      <c r="AQ11" s="15">
        <v>76</v>
      </c>
      <c r="AR11" s="15"/>
      <c r="AS11" s="15">
        <v>45</v>
      </c>
      <c r="AT11" s="15"/>
      <c r="AU11" s="15">
        <f t="shared" si="11"/>
        <v>13.68</v>
      </c>
      <c r="AV11" s="15">
        <f t="shared" si="12"/>
        <v>15.120000000000001</v>
      </c>
      <c r="AW11" s="67">
        <f t="shared" si="13"/>
        <v>0</v>
      </c>
      <c r="AX11" s="67">
        <f t="shared" si="14"/>
        <v>0</v>
      </c>
      <c r="AY11" s="67">
        <f t="shared" si="15"/>
        <v>0</v>
      </c>
      <c r="AZ11" s="67">
        <f t="shared" si="16"/>
        <v>0</v>
      </c>
      <c r="BA11" s="67">
        <f t="shared" si="17"/>
        <v>0</v>
      </c>
      <c r="BB11" s="67">
        <f t="shared" si="18"/>
        <v>13.68</v>
      </c>
      <c r="BC11" s="67">
        <f t="shared" si="19"/>
        <v>0</v>
      </c>
      <c r="BD11" s="67">
        <f t="shared" si="20"/>
        <v>8.1</v>
      </c>
      <c r="BE11" s="323">
        <f t="shared" si="21"/>
        <v>0</v>
      </c>
      <c r="BF11" s="116">
        <f>SUM(AU11:BE11)+SUM(C11:L11)+N11+P11+R11+T11+V11+X11+Z11+AB11+AD11+AF11+AH11+AI11</f>
        <v>92.619325394164107</v>
      </c>
      <c r="BG11" s="224"/>
      <c r="BH11" s="224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</row>
    <row r="12" spans="1:91" s="75" customFormat="1" x14ac:dyDescent="0.25">
      <c r="A12" s="157" t="s">
        <v>66</v>
      </c>
      <c r="B12" s="14" t="s">
        <v>75</v>
      </c>
      <c r="C12" s="15"/>
      <c r="D12" s="15"/>
      <c r="E12" s="15"/>
      <c r="F12" s="15"/>
      <c r="G12" s="15">
        <v>1.5</v>
      </c>
      <c r="H12" s="15">
        <v>3</v>
      </c>
      <c r="I12" s="15"/>
      <c r="J12" s="15">
        <v>3</v>
      </c>
      <c r="K12" s="15">
        <v>1</v>
      </c>
      <c r="L12" s="15">
        <v>1</v>
      </c>
      <c r="M12" s="121">
        <v>23</v>
      </c>
      <c r="N12" s="15">
        <f t="shared" si="0"/>
        <v>7.4193548387096779</v>
      </c>
      <c r="O12" s="121">
        <v>36</v>
      </c>
      <c r="P12" s="15">
        <f t="shared" si="1"/>
        <v>9.7297297297297298</v>
      </c>
      <c r="Q12" s="18">
        <v>0</v>
      </c>
      <c r="R12" s="15">
        <f t="shared" si="2"/>
        <v>0</v>
      </c>
      <c r="S12" s="121">
        <v>15</v>
      </c>
      <c r="T12" s="15">
        <f t="shared" si="3"/>
        <v>7.1428571428571432</v>
      </c>
      <c r="U12" s="18">
        <v>0</v>
      </c>
      <c r="V12" s="15">
        <f t="shared" si="4"/>
        <v>0</v>
      </c>
      <c r="W12" s="18">
        <v>0</v>
      </c>
      <c r="X12" s="15">
        <f t="shared" si="5"/>
        <v>0</v>
      </c>
      <c r="Y12" s="18">
        <v>0</v>
      </c>
      <c r="Z12" s="15">
        <f t="shared" si="6"/>
        <v>0</v>
      </c>
      <c r="AA12" s="15">
        <v>0</v>
      </c>
      <c r="AB12" s="15">
        <f t="shared" si="7"/>
        <v>0</v>
      </c>
      <c r="AC12" s="18">
        <v>0</v>
      </c>
      <c r="AD12" s="15">
        <f t="shared" si="8"/>
        <v>0</v>
      </c>
      <c r="AE12" s="18">
        <v>41</v>
      </c>
      <c r="AF12" s="15">
        <f t="shared" si="9"/>
        <v>8.7234042553191493</v>
      </c>
      <c r="AG12" s="18">
        <v>0</v>
      </c>
      <c r="AH12" s="15">
        <f t="shared" si="10"/>
        <v>0</v>
      </c>
      <c r="AI12" s="9">
        <v>4.8</v>
      </c>
      <c r="AJ12" s="15">
        <v>53</v>
      </c>
      <c r="AK12" s="111">
        <v>80</v>
      </c>
      <c r="AL12" s="15"/>
      <c r="AM12" s="15"/>
      <c r="AN12" s="15"/>
      <c r="AO12" s="15"/>
      <c r="AP12" s="15">
        <v>80.5</v>
      </c>
      <c r="AQ12" s="15">
        <v>38</v>
      </c>
      <c r="AR12" s="15"/>
      <c r="AS12" s="15"/>
      <c r="AT12" s="15"/>
      <c r="AU12" s="15">
        <f t="shared" si="11"/>
        <v>9.5399999999999991</v>
      </c>
      <c r="AV12" s="15">
        <f t="shared" si="12"/>
        <v>14.4</v>
      </c>
      <c r="AW12" s="67">
        <f t="shared" si="13"/>
        <v>0</v>
      </c>
      <c r="AX12" s="67">
        <f t="shared" si="14"/>
        <v>0</v>
      </c>
      <c r="AY12" s="67">
        <f t="shared" si="15"/>
        <v>0</v>
      </c>
      <c r="AZ12" s="67">
        <f t="shared" si="16"/>
        <v>0</v>
      </c>
      <c r="BA12" s="67">
        <f t="shared" si="17"/>
        <v>14.490000000000002</v>
      </c>
      <c r="BB12" s="67">
        <f t="shared" si="18"/>
        <v>6.84</v>
      </c>
      <c r="BC12" s="67">
        <f t="shared" si="19"/>
        <v>0</v>
      </c>
      <c r="BD12" s="67">
        <f t="shared" si="20"/>
        <v>0</v>
      </c>
      <c r="BE12" s="323">
        <f t="shared" si="21"/>
        <v>0</v>
      </c>
      <c r="BF12" s="116">
        <f>SUM(AU12:BE12)+SUM(C12:L12)+N12+P12+R12+T12+V12+X12+Z12+AB12+AD12+AF12+AH12+AI12</f>
        <v>92.585345966615691</v>
      </c>
      <c r="BG12" s="224"/>
      <c r="BH12" s="224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</row>
    <row r="13" spans="1:91" s="75" customFormat="1" x14ac:dyDescent="0.25">
      <c r="A13" s="157">
        <v>5041</v>
      </c>
      <c r="B13" s="14" t="s">
        <v>75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21">
        <v>26</v>
      </c>
      <c r="N13" s="15">
        <f t="shared" si="0"/>
        <v>8.387096774193548</v>
      </c>
      <c r="O13" s="121">
        <v>32</v>
      </c>
      <c r="P13" s="15">
        <f t="shared" si="1"/>
        <v>8.6486486486486491</v>
      </c>
      <c r="Q13" s="18">
        <v>0</v>
      </c>
      <c r="R13" s="15">
        <f t="shared" si="2"/>
        <v>0</v>
      </c>
      <c r="S13" s="121">
        <v>16</v>
      </c>
      <c r="T13" s="15">
        <f t="shared" si="3"/>
        <v>7.6190476190476186</v>
      </c>
      <c r="U13" s="18">
        <v>32</v>
      </c>
      <c r="V13" s="15">
        <f t="shared" si="4"/>
        <v>8.2051282051282044</v>
      </c>
      <c r="W13" s="18">
        <v>0</v>
      </c>
      <c r="X13" s="15">
        <f t="shared" si="5"/>
        <v>0</v>
      </c>
      <c r="Y13" s="18">
        <v>0</v>
      </c>
      <c r="Z13" s="15">
        <f t="shared" si="6"/>
        <v>0</v>
      </c>
      <c r="AA13" s="15">
        <v>0</v>
      </c>
      <c r="AB13" s="15">
        <f t="shared" si="7"/>
        <v>0</v>
      </c>
      <c r="AC13" s="18">
        <v>0</v>
      </c>
      <c r="AD13" s="15">
        <f t="shared" si="8"/>
        <v>0</v>
      </c>
      <c r="AE13" s="18">
        <v>0</v>
      </c>
      <c r="AF13" s="15">
        <f t="shared" si="9"/>
        <v>0</v>
      </c>
      <c r="AG13" s="18">
        <v>0</v>
      </c>
      <c r="AH13" s="15">
        <f t="shared" si="10"/>
        <v>0</v>
      </c>
      <c r="AI13" s="9">
        <v>4.5999999999999996</v>
      </c>
      <c r="AJ13" s="15">
        <v>54</v>
      </c>
      <c r="AK13" s="111">
        <v>70</v>
      </c>
      <c r="AL13" s="15"/>
      <c r="AM13" s="15"/>
      <c r="AN13" s="15"/>
      <c r="AO13" s="15"/>
      <c r="AP13" s="15"/>
      <c r="AQ13" s="15">
        <v>86</v>
      </c>
      <c r="AR13" s="15"/>
      <c r="AS13" s="15">
        <v>78</v>
      </c>
      <c r="AT13" s="15"/>
      <c r="AU13" s="15">
        <f t="shared" si="11"/>
        <v>9.7200000000000006</v>
      </c>
      <c r="AV13" s="15">
        <f t="shared" si="12"/>
        <v>12.6</v>
      </c>
      <c r="AW13" s="67">
        <f t="shared" si="13"/>
        <v>0</v>
      </c>
      <c r="AX13" s="67">
        <f t="shared" si="14"/>
        <v>0</v>
      </c>
      <c r="AY13" s="67">
        <f t="shared" si="15"/>
        <v>0</v>
      </c>
      <c r="AZ13" s="67">
        <f t="shared" si="16"/>
        <v>0</v>
      </c>
      <c r="BA13" s="67">
        <f t="shared" si="17"/>
        <v>0</v>
      </c>
      <c r="BB13" s="67">
        <f t="shared" si="18"/>
        <v>15.48</v>
      </c>
      <c r="BC13" s="67">
        <f t="shared" si="19"/>
        <v>0</v>
      </c>
      <c r="BD13" s="67">
        <f t="shared" si="20"/>
        <v>14.04</v>
      </c>
      <c r="BE13" s="323">
        <f t="shared" si="21"/>
        <v>0</v>
      </c>
      <c r="BF13" s="116">
        <f>SUM(AU13:BE13)+SUM(C13:L13)+N13+P13+R13+T13+V13+X13+Z13+AB13+AD13+AF13+AH13+AI13</f>
        <v>89.299921247018005</v>
      </c>
      <c r="BG13" s="224"/>
      <c r="BH13" s="224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</row>
    <row r="14" spans="1:91" s="75" customFormat="1" x14ac:dyDescent="0.25">
      <c r="A14" s="157">
        <v>2493</v>
      </c>
      <c r="B14" s="14" t="s">
        <v>75</v>
      </c>
      <c r="C14" s="85"/>
      <c r="D14" s="85">
        <v>2</v>
      </c>
      <c r="E14" s="85"/>
      <c r="F14" s="85"/>
      <c r="G14" s="85"/>
      <c r="H14" s="85"/>
      <c r="I14" s="85"/>
      <c r="J14" s="85">
        <v>3</v>
      </c>
      <c r="K14" s="85"/>
      <c r="L14" s="85">
        <v>1</v>
      </c>
      <c r="M14" s="121">
        <v>29</v>
      </c>
      <c r="N14" s="15">
        <f t="shared" si="0"/>
        <v>9.3548387096774182</v>
      </c>
      <c r="O14" s="121">
        <v>29</v>
      </c>
      <c r="P14" s="15">
        <f t="shared" si="1"/>
        <v>7.8378378378378377</v>
      </c>
      <c r="Q14" s="18">
        <v>0</v>
      </c>
      <c r="R14" s="15">
        <f t="shared" si="2"/>
        <v>0</v>
      </c>
      <c r="S14" s="18">
        <v>0</v>
      </c>
      <c r="T14" s="15">
        <f t="shared" si="3"/>
        <v>0</v>
      </c>
      <c r="U14" s="18">
        <v>0</v>
      </c>
      <c r="V14" s="15">
        <f t="shared" si="4"/>
        <v>0</v>
      </c>
      <c r="W14" s="121">
        <v>36</v>
      </c>
      <c r="X14" s="15">
        <f t="shared" si="5"/>
        <v>9.473684210526315</v>
      </c>
      <c r="Y14" s="18">
        <v>0</v>
      </c>
      <c r="Z14" s="15">
        <f t="shared" si="6"/>
        <v>0</v>
      </c>
      <c r="AA14" s="15">
        <v>0</v>
      </c>
      <c r="AB14" s="15">
        <f t="shared" si="7"/>
        <v>0</v>
      </c>
      <c r="AC14" s="18">
        <v>0</v>
      </c>
      <c r="AD14" s="15">
        <f t="shared" si="8"/>
        <v>0</v>
      </c>
      <c r="AE14" s="18">
        <v>40</v>
      </c>
      <c r="AF14" s="15">
        <f t="shared" si="9"/>
        <v>8.5106382978723403</v>
      </c>
      <c r="AG14" s="18">
        <v>0</v>
      </c>
      <c r="AH14" s="15">
        <f t="shared" si="10"/>
        <v>0</v>
      </c>
      <c r="AI14" s="9">
        <v>4.8</v>
      </c>
      <c r="AJ14" s="15">
        <v>55</v>
      </c>
      <c r="AK14" s="111">
        <v>64</v>
      </c>
      <c r="AL14" s="15"/>
      <c r="AM14" s="15"/>
      <c r="AN14" s="15"/>
      <c r="AO14" s="15"/>
      <c r="AP14" s="15">
        <v>59.5</v>
      </c>
      <c r="AQ14" s="15"/>
      <c r="AR14" s="15"/>
      <c r="AS14" s="15"/>
      <c r="AT14" s="15">
        <v>56</v>
      </c>
      <c r="AU14" s="15">
        <f t="shared" si="11"/>
        <v>9.9</v>
      </c>
      <c r="AV14" s="15">
        <f t="shared" si="12"/>
        <v>11.520000000000001</v>
      </c>
      <c r="AW14" s="67">
        <f t="shared" si="13"/>
        <v>0</v>
      </c>
      <c r="AX14" s="67">
        <f t="shared" si="14"/>
        <v>0</v>
      </c>
      <c r="AY14" s="67">
        <f t="shared" si="15"/>
        <v>0</v>
      </c>
      <c r="AZ14" s="67">
        <f t="shared" si="16"/>
        <v>0</v>
      </c>
      <c r="BA14" s="67">
        <f t="shared" si="17"/>
        <v>10.71</v>
      </c>
      <c r="BB14" s="67">
        <f t="shared" si="18"/>
        <v>0</v>
      </c>
      <c r="BC14" s="67">
        <f t="shared" si="19"/>
        <v>0</v>
      </c>
      <c r="BD14" s="67">
        <f t="shared" si="20"/>
        <v>0</v>
      </c>
      <c r="BE14" s="323">
        <f t="shared" si="21"/>
        <v>10.08</v>
      </c>
      <c r="BF14" s="116">
        <f>SUM(AU14:BE14)+SUM(C14:L14)+N14+P14+R14+T14+V14+X14+Z14+AB14+AD14+AF14+AH14+AI14</f>
        <v>88.186999055913915</v>
      </c>
      <c r="BG14" s="224"/>
      <c r="BH14" s="224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</row>
    <row r="15" spans="1:91" s="75" customFormat="1" x14ac:dyDescent="0.25">
      <c r="A15" s="157">
        <v>6452</v>
      </c>
      <c r="B15" s="14" t="s">
        <v>75</v>
      </c>
      <c r="C15" s="15"/>
      <c r="D15" s="15"/>
      <c r="E15" s="15"/>
      <c r="F15" s="15"/>
      <c r="G15" s="15"/>
      <c r="H15" s="15"/>
      <c r="I15" s="15"/>
      <c r="J15" s="15"/>
      <c r="K15" s="15"/>
      <c r="L15" s="15">
        <v>1</v>
      </c>
      <c r="M15" s="121">
        <v>24</v>
      </c>
      <c r="N15" s="15">
        <f t="shared" si="0"/>
        <v>7.741935483870968</v>
      </c>
      <c r="O15" s="121">
        <v>32</v>
      </c>
      <c r="P15" s="15">
        <f t="shared" si="1"/>
        <v>8.6486486486486491</v>
      </c>
      <c r="Q15" s="18">
        <v>0</v>
      </c>
      <c r="R15" s="15">
        <f t="shared" si="2"/>
        <v>0</v>
      </c>
      <c r="S15" s="121">
        <v>17</v>
      </c>
      <c r="T15" s="15">
        <f t="shared" si="3"/>
        <v>8.0952380952380949</v>
      </c>
      <c r="U15" s="18">
        <v>38</v>
      </c>
      <c r="V15" s="15">
        <f t="shared" si="4"/>
        <v>9.7435897435897427</v>
      </c>
      <c r="W15" s="18">
        <v>0</v>
      </c>
      <c r="X15" s="15">
        <f t="shared" si="5"/>
        <v>0</v>
      </c>
      <c r="Y15" s="18">
        <v>0</v>
      </c>
      <c r="Z15" s="15">
        <f t="shared" si="6"/>
        <v>0</v>
      </c>
      <c r="AA15" s="15">
        <v>0</v>
      </c>
      <c r="AB15" s="15">
        <f t="shared" si="7"/>
        <v>0</v>
      </c>
      <c r="AC15" s="18">
        <v>0</v>
      </c>
      <c r="AD15" s="15">
        <f t="shared" si="8"/>
        <v>0</v>
      </c>
      <c r="AE15" s="18">
        <v>0</v>
      </c>
      <c r="AF15" s="15">
        <f t="shared" si="9"/>
        <v>0</v>
      </c>
      <c r="AG15" s="18">
        <v>0</v>
      </c>
      <c r="AH15" s="15">
        <f t="shared" si="10"/>
        <v>0</v>
      </c>
      <c r="AI15" s="9">
        <v>4.4000000000000004</v>
      </c>
      <c r="AJ15" s="15">
        <v>34</v>
      </c>
      <c r="AK15" s="111">
        <v>80</v>
      </c>
      <c r="AL15" s="15"/>
      <c r="AM15" s="15"/>
      <c r="AN15" s="15"/>
      <c r="AO15" s="15"/>
      <c r="AP15" s="15"/>
      <c r="AQ15" s="15">
        <v>83</v>
      </c>
      <c r="AR15" s="15"/>
      <c r="AS15" s="15">
        <v>31</v>
      </c>
      <c r="AT15" s="15"/>
      <c r="AU15" s="15">
        <f t="shared" si="11"/>
        <v>6.12</v>
      </c>
      <c r="AV15" s="15">
        <f t="shared" si="12"/>
        <v>14.4</v>
      </c>
      <c r="AW15" s="67">
        <f t="shared" si="13"/>
        <v>0</v>
      </c>
      <c r="AX15" s="67">
        <f t="shared" si="14"/>
        <v>0</v>
      </c>
      <c r="AY15" s="67">
        <f t="shared" si="15"/>
        <v>0</v>
      </c>
      <c r="AZ15" s="67">
        <f t="shared" si="16"/>
        <v>0</v>
      </c>
      <c r="BA15" s="67">
        <f t="shared" si="17"/>
        <v>0</v>
      </c>
      <c r="BB15" s="67">
        <f t="shared" si="18"/>
        <v>14.940000000000001</v>
      </c>
      <c r="BC15" s="67">
        <f t="shared" si="19"/>
        <v>0</v>
      </c>
      <c r="BD15" s="67">
        <f t="shared" si="20"/>
        <v>5.58</v>
      </c>
      <c r="BE15" s="323">
        <f t="shared" si="21"/>
        <v>0</v>
      </c>
      <c r="BF15" s="116">
        <f>SUM(AU15:BE15)+SUM(C15:L15)+N15+P15+R15+T15+V15+X15+Z15+AB15+AD15+AF15+AH15+AI15</f>
        <v>80.669411971347458</v>
      </c>
      <c r="BG15" s="224"/>
      <c r="BH15" s="224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</row>
    <row r="16" spans="1:91" s="75" customFormat="1" x14ac:dyDescent="0.25">
      <c r="A16" s="157">
        <v>4850</v>
      </c>
      <c r="B16" s="14" t="s">
        <v>75</v>
      </c>
      <c r="C16" s="15"/>
      <c r="D16" s="15"/>
      <c r="E16" s="15"/>
      <c r="F16" s="15"/>
      <c r="G16" s="15"/>
      <c r="H16" s="15"/>
      <c r="I16" s="15"/>
      <c r="J16" s="15"/>
      <c r="K16" s="15"/>
      <c r="L16" s="15">
        <v>1</v>
      </c>
      <c r="M16" s="121">
        <v>27</v>
      </c>
      <c r="N16" s="15">
        <f t="shared" si="0"/>
        <v>8.7096774193548381</v>
      </c>
      <c r="O16" s="121">
        <v>36</v>
      </c>
      <c r="P16" s="15">
        <f t="shared" si="1"/>
        <v>9.7297297297297298</v>
      </c>
      <c r="Q16" s="18">
        <v>0</v>
      </c>
      <c r="R16" s="15">
        <f t="shared" si="2"/>
        <v>0</v>
      </c>
      <c r="S16" s="121">
        <v>17</v>
      </c>
      <c r="T16" s="15">
        <f t="shared" si="3"/>
        <v>8.0952380952380949</v>
      </c>
      <c r="U16" s="18">
        <v>34</v>
      </c>
      <c r="V16" s="15">
        <f t="shared" si="4"/>
        <v>8.717948717948719</v>
      </c>
      <c r="W16" s="18">
        <v>0</v>
      </c>
      <c r="X16" s="15">
        <f t="shared" si="5"/>
        <v>0</v>
      </c>
      <c r="Y16" s="18">
        <v>0</v>
      </c>
      <c r="Z16" s="15">
        <f t="shared" si="6"/>
        <v>0</v>
      </c>
      <c r="AA16" s="15">
        <v>0</v>
      </c>
      <c r="AB16" s="15">
        <f t="shared" si="7"/>
        <v>0</v>
      </c>
      <c r="AC16" s="18">
        <v>0</v>
      </c>
      <c r="AD16" s="15">
        <f t="shared" si="8"/>
        <v>0</v>
      </c>
      <c r="AE16" s="18">
        <v>0</v>
      </c>
      <c r="AF16" s="15">
        <f t="shared" si="9"/>
        <v>0</v>
      </c>
      <c r="AG16" s="18">
        <v>0</v>
      </c>
      <c r="AH16" s="15">
        <f t="shared" si="10"/>
        <v>0</v>
      </c>
      <c r="AI16" s="9">
        <v>5</v>
      </c>
      <c r="AJ16" s="15">
        <v>36</v>
      </c>
      <c r="AK16" s="111">
        <v>78</v>
      </c>
      <c r="AL16" s="15"/>
      <c r="AM16" s="15"/>
      <c r="AN16" s="15"/>
      <c r="AO16" s="15"/>
      <c r="AP16" s="15"/>
      <c r="AQ16" s="15">
        <v>38</v>
      </c>
      <c r="AR16" s="15"/>
      <c r="AS16" s="15">
        <v>51</v>
      </c>
      <c r="AT16" s="15"/>
      <c r="AU16" s="15">
        <f t="shared" si="11"/>
        <v>6.48</v>
      </c>
      <c r="AV16" s="15">
        <f t="shared" si="12"/>
        <v>14.04</v>
      </c>
      <c r="AW16" s="67">
        <f t="shared" si="13"/>
        <v>0</v>
      </c>
      <c r="AX16" s="67">
        <f t="shared" si="14"/>
        <v>0</v>
      </c>
      <c r="AY16" s="67">
        <f t="shared" si="15"/>
        <v>0</v>
      </c>
      <c r="AZ16" s="67">
        <f t="shared" si="16"/>
        <v>0</v>
      </c>
      <c r="BA16" s="67">
        <f t="shared" si="17"/>
        <v>0</v>
      </c>
      <c r="BB16" s="67">
        <f t="shared" si="18"/>
        <v>6.84</v>
      </c>
      <c r="BC16" s="67">
        <f t="shared" si="19"/>
        <v>0</v>
      </c>
      <c r="BD16" s="67">
        <f t="shared" si="20"/>
        <v>9.18</v>
      </c>
      <c r="BE16" s="323">
        <f t="shared" si="21"/>
        <v>0</v>
      </c>
      <c r="BF16" s="116">
        <f>SUM(AU16:BE16)+SUM(C16:L16)+N16+P16+R16+T16+V16+X16+Z16+AB16+AD16+AF16+AH16+AI16</f>
        <v>77.792593962271368</v>
      </c>
      <c r="BG16" s="224"/>
      <c r="BH16" s="224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</row>
    <row r="17" spans="1:91" s="75" customFormat="1" x14ac:dyDescent="0.25">
      <c r="A17" s="157">
        <v>3306</v>
      </c>
      <c r="B17" s="14" t="s">
        <v>75</v>
      </c>
      <c r="C17" s="15"/>
      <c r="D17" s="15"/>
      <c r="E17" s="15"/>
      <c r="F17" s="15"/>
      <c r="G17" s="15"/>
      <c r="H17" s="15"/>
      <c r="I17" s="15"/>
      <c r="J17" s="15"/>
      <c r="K17" s="15"/>
      <c r="L17" s="15">
        <v>1</v>
      </c>
      <c r="M17" s="121">
        <v>24</v>
      </c>
      <c r="N17" s="15">
        <f t="shared" si="0"/>
        <v>7.741935483870968</v>
      </c>
      <c r="O17" s="121">
        <v>35</v>
      </c>
      <c r="P17" s="15">
        <f t="shared" si="1"/>
        <v>9.4594594594594597</v>
      </c>
      <c r="Q17" s="18">
        <v>0</v>
      </c>
      <c r="R17" s="15">
        <f t="shared" si="2"/>
        <v>0</v>
      </c>
      <c r="S17" s="121">
        <v>16</v>
      </c>
      <c r="T17" s="15">
        <f t="shared" si="3"/>
        <v>7.6190476190476186</v>
      </c>
      <c r="U17" s="18">
        <v>30</v>
      </c>
      <c r="V17" s="15">
        <f t="shared" si="4"/>
        <v>7.6923076923076925</v>
      </c>
      <c r="W17" s="18">
        <v>0</v>
      </c>
      <c r="X17" s="15">
        <f t="shared" si="5"/>
        <v>0</v>
      </c>
      <c r="Y17" s="18">
        <v>0</v>
      </c>
      <c r="Z17" s="15">
        <f t="shared" si="6"/>
        <v>0</v>
      </c>
      <c r="AA17" s="15">
        <v>0</v>
      </c>
      <c r="AB17" s="15">
        <f t="shared" si="7"/>
        <v>0</v>
      </c>
      <c r="AC17" s="18">
        <v>0</v>
      </c>
      <c r="AD17" s="15">
        <f t="shared" si="8"/>
        <v>0</v>
      </c>
      <c r="AE17" s="18">
        <v>0</v>
      </c>
      <c r="AF17" s="15">
        <f t="shared" si="9"/>
        <v>0</v>
      </c>
      <c r="AG17" s="18">
        <v>0</v>
      </c>
      <c r="AH17" s="15">
        <f t="shared" si="10"/>
        <v>0</v>
      </c>
      <c r="AI17" s="9">
        <v>4.5</v>
      </c>
      <c r="AJ17" s="15">
        <v>56</v>
      </c>
      <c r="AK17" s="111">
        <v>62</v>
      </c>
      <c r="AL17" s="15"/>
      <c r="AM17" s="15"/>
      <c r="AN17" s="15"/>
      <c r="AO17" s="15"/>
      <c r="AP17" s="15"/>
      <c r="AQ17" s="15">
        <v>68</v>
      </c>
      <c r="AR17" s="15"/>
      <c r="AS17" s="15">
        <v>23</v>
      </c>
      <c r="AT17" s="15"/>
      <c r="AU17" s="15">
        <f t="shared" si="11"/>
        <v>10.08</v>
      </c>
      <c r="AV17" s="15">
        <f t="shared" si="12"/>
        <v>11.16</v>
      </c>
      <c r="AW17" s="67">
        <f t="shared" si="13"/>
        <v>0</v>
      </c>
      <c r="AX17" s="67">
        <f t="shared" si="14"/>
        <v>0</v>
      </c>
      <c r="AY17" s="67">
        <f t="shared" si="15"/>
        <v>0</v>
      </c>
      <c r="AZ17" s="67">
        <f t="shared" si="16"/>
        <v>0</v>
      </c>
      <c r="BA17" s="67">
        <f t="shared" si="17"/>
        <v>0</v>
      </c>
      <c r="BB17" s="67">
        <f t="shared" si="18"/>
        <v>12.24</v>
      </c>
      <c r="BC17" s="67">
        <f t="shared" si="19"/>
        <v>0</v>
      </c>
      <c r="BD17" s="67">
        <f t="shared" si="20"/>
        <v>4.1399999999999997</v>
      </c>
      <c r="BE17" s="323">
        <f t="shared" si="21"/>
        <v>0</v>
      </c>
      <c r="BF17" s="116">
        <f>SUM(AU17:BE17)+SUM(C17:L17)+N17+P17+R17+T17+V17+X17+Z17+AB17+AD17+AF17+AH17+AI17</f>
        <v>75.632750254685746</v>
      </c>
      <c r="BG17" s="224"/>
      <c r="BH17" s="224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</row>
    <row r="18" spans="1:91" s="75" customFormat="1" x14ac:dyDescent="0.25">
      <c r="A18" s="157">
        <v>2481</v>
      </c>
      <c r="B18" s="14" t="s">
        <v>75</v>
      </c>
      <c r="C18" s="15"/>
      <c r="D18" s="15"/>
      <c r="E18" s="15"/>
      <c r="F18" s="15"/>
      <c r="G18" s="15"/>
      <c r="H18" s="15"/>
      <c r="I18" s="15"/>
      <c r="J18" s="15"/>
      <c r="K18" s="15">
        <v>1</v>
      </c>
      <c r="L18" s="15">
        <v>1</v>
      </c>
      <c r="M18" s="121">
        <v>17</v>
      </c>
      <c r="N18" s="15">
        <f t="shared" si="0"/>
        <v>5.4838709677419351</v>
      </c>
      <c r="O18" s="121">
        <v>27</v>
      </c>
      <c r="P18" s="15">
        <f t="shared" si="1"/>
        <v>7.2972972972972974</v>
      </c>
      <c r="Q18" s="18">
        <v>0</v>
      </c>
      <c r="R18" s="15">
        <f t="shared" si="2"/>
        <v>0</v>
      </c>
      <c r="S18" s="121">
        <v>19</v>
      </c>
      <c r="T18" s="15">
        <f t="shared" si="3"/>
        <v>9.0476190476190474</v>
      </c>
      <c r="U18" s="18">
        <v>29</v>
      </c>
      <c r="V18" s="15">
        <f t="shared" si="4"/>
        <v>7.4358974358974361</v>
      </c>
      <c r="W18" s="18">
        <v>0</v>
      </c>
      <c r="X18" s="15">
        <f t="shared" si="5"/>
        <v>0</v>
      </c>
      <c r="Y18" s="18">
        <v>0</v>
      </c>
      <c r="Z18" s="15">
        <f t="shared" si="6"/>
        <v>0</v>
      </c>
      <c r="AA18" s="15">
        <v>0</v>
      </c>
      <c r="AB18" s="15">
        <f t="shared" si="7"/>
        <v>0</v>
      </c>
      <c r="AC18" s="18">
        <v>0</v>
      </c>
      <c r="AD18" s="15">
        <f t="shared" si="8"/>
        <v>0</v>
      </c>
      <c r="AE18" s="18">
        <v>0</v>
      </c>
      <c r="AF18" s="15">
        <f t="shared" si="9"/>
        <v>0</v>
      </c>
      <c r="AG18" s="18">
        <v>0</v>
      </c>
      <c r="AH18" s="15">
        <f t="shared" si="10"/>
        <v>0</v>
      </c>
      <c r="AI18" s="9">
        <v>4.5999999999999996</v>
      </c>
      <c r="AJ18" s="15">
        <v>33</v>
      </c>
      <c r="AK18" s="111">
        <v>56</v>
      </c>
      <c r="AL18" s="15"/>
      <c r="AM18" s="15"/>
      <c r="AN18" s="15"/>
      <c r="AO18" s="15"/>
      <c r="AP18" s="15"/>
      <c r="AQ18" s="15">
        <v>96</v>
      </c>
      <c r="AR18" s="15"/>
      <c r="AS18" s="15">
        <v>31</v>
      </c>
      <c r="AT18" s="15"/>
      <c r="AU18" s="15">
        <f t="shared" si="11"/>
        <v>5.9399999999999995</v>
      </c>
      <c r="AV18" s="15">
        <f t="shared" si="12"/>
        <v>10.08</v>
      </c>
      <c r="AW18" s="67">
        <f t="shared" si="13"/>
        <v>0</v>
      </c>
      <c r="AX18" s="67">
        <f t="shared" si="14"/>
        <v>0</v>
      </c>
      <c r="AY18" s="67">
        <f t="shared" si="15"/>
        <v>0</v>
      </c>
      <c r="AZ18" s="67">
        <f t="shared" si="16"/>
        <v>0</v>
      </c>
      <c r="BA18" s="67">
        <f t="shared" si="17"/>
        <v>0</v>
      </c>
      <c r="BB18" s="67">
        <f t="shared" si="18"/>
        <v>17.28</v>
      </c>
      <c r="BC18" s="67">
        <f t="shared" si="19"/>
        <v>0</v>
      </c>
      <c r="BD18" s="67">
        <f t="shared" si="20"/>
        <v>5.58</v>
      </c>
      <c r="BE18" s="323">
        <f t="shared" si="21"/>
        <v>0</v>
      </c>
      <c r="BF18" s="116">
        <f>SUM(AU18:BE18)+SUM(C18:L18)+N18+P18+R18+T18+V18+X18+Z18+AB18+AD18+AF18+AH18+AI18</f>
        <v>74.744684748555699</v>
      </c>
      <c r="BG18" s="224"/>
      <c r="BH18" s="224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</row>
    <row r="19" spans="1:91" s="75" customFormat="1" x14ac:dyDescent="0.25">
      <c r="A19" s="157">
        <v>5537</v>
      </c>
      <c r="B19" s="14" t="s">
        <v>75</v>
      </c>
      <c r="C19" s="15"/>
      <c r="D19" s="15"/>
      <c r="E19" s="15"/>
      <c r="F19" s="15"/>
      <c r="G19" s="15"/>
      <c r="H19" s="15"/>
      <c r="I19" s="15"/>
      <c r="J19" s="15"/>
      <c r="K19" s="15"/>
      <c r="L19" s="15">
        <v>1</v>
      </c>
      <c r="M19" s="121">
        <v>22</v>
      </c>
      <c r="N19" s="15">
        <f t="shared" si="0"/>
        <v>7.0967741935483879</v>
      </c>
      <c r="O19" s="121">
        <v>36</v>
      </c>
      <c r="P19" s="15">
        <f t="shared" si="1"/>
        <v>9.7297297297297298</v>
      </c>
      <c r="Q19" s="18">
        <v>0</v>
      </c>
      <c r="R19" s="15">
        <f t="shared" si="2"/>
        <v>0</v>
      </c>
      <c r="S19" s="18">
        <v>0</v>
      </c>
      <c r="T19" s="15">
        <f t="shared" si="3"/>
        <v>0</v>
      </c>
      <c r="U19" s="18">
        <v>0</v>
      </c>
      <c r="V19" s="15">
        <f t="shared" si="4"/>
        <v>0</v>
      </c>
      <c r="W19" s="121">
        <v>34</v>
      </c>
      <c r="X19" s="15">
        <f t="shared" si="5"/>
        <v>8.9473684210526319</v>
      </c>
      <c r="Y19" s="18">
        <v>0</v>
      </c>
      <c r="Z19" s="15">
        <f t="shared" si="6"/>
        <v>0</v>
      </c>
      <c r="AA19" s="15">
        <v>0</v>
      </c>
      <c r="AB19" s="15">
        <f t="shared" si="7"/>
        <v>0</v>
      </c>
      <c r="AC19" s="18">
        <v>0</v>
      </c>
      <c r="AD19" s="15">
        <f t="shared" si="8"/>
        <v>0</v>
      </c>
      <c r="AE19" s="18">
        <v>31</v>
      </c>
      <c r="AF19" s="15">
        <f t="shared" si="9"/>
        <v>6.5957446808510634</v>
      </c>
      <c r="AG19" s="18">
        <v>0</v>
      </c>
      <c r="AH19" s="15">
        <f t="shared" si="10"/>
        <v>0</v>
      </c>
      <c r="AI19" s="9">
        <v>4.8</v>
      </c>
      <c r="AJ19" s="15">
        <v>41</v>
      </c>
      <c r="AK19" s="111">
        <v>54</v>
      </c>
      <c r="AL19" s="15"/>
      <c r="AM19" s="15"/>
      <c r="AN19" s="15"/>
      <c r="AO19" s="15"/>
      <c r="AP19" s="15">
        <v>51.5</v>
      </c>
      <c r="AQ19" s="15"/>
      <c r="AR19" s="15"/>
      <c r="AS19" s="15"/>
      <c r="AT19" s="15">
        <v>56</v>
      </c>
      <c r="AU19" s="15">
        <f t="shared" si="11"/>
        <v>7.38</v>
      </c>
      <c r="AV19" s="15">
        <f t="shared" si="12"/>
        <v>9.7200000000000006</v>
      </c>
      <c r="AW19" s="67">
        <f t="shared" si="13"/>
        <v>0</v>
      </c>
      <c r="AX19" s="67">
        <f t="shared" si="14"/>
        <v>0</v>
      </c>
      <c r="AY19" s="67">
        <f t="shared" si="15"/>
        <v>0</v>
      </c>
      <c r="AZ19" s="67">
        <f t="shared" si="16"/>
        <v>0</v>
      </c>
      <c r="BA19" s="67">
        <f t="shared" si="17"/>
        <v>9.2700000000000014</v>
      </c>
      <c r="BB19" s="67">
        <f t="shared" si="18"/>
        <v>0</v>
      </c>
      <c r="BC19" s="67">
        <f t="shared" si="19"/>
        <v>0</v>
      </c>
      <c r="BD19" s="67">
        <f t="shared" si="20"/>
        <v>0</v>
      </c>
      <c r="BE19" s="323">
        <f t="shared" si="21"/>
        <v>10.08</v>
      </c>
      <c r="BF19" s="116">
        <f>SUM(AU19:BE19)+SUM(C19:L19)+N19+P19+R19+T19+V19+X19+Z19+AB19+AD19+AF19+AH19+AI19</f>
        <v>74.61961702518181</v>
      </c>
      <c r="BG19" s="224"/>
      <c r="BH19" s="224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</row>
    <row r="20" spans="1:91" s="75" customFormat="1" x14ac:dyDescent="0.25">
      <c r="A20" s="159" t="s">
        <v>67</v>
      </c>
      <c r="B20" s="14" t="s">
        <v>75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8">
        <v>26</v>
      </c>
      <c r="N20" s="15">
        <f t="shared" si="0"/>
        <v>8.387096774193548</v>
      </c>
      <c r="O20" s="18">
        <v>29</v>
      </c>
      <c r="P20" s="15">
        <f t="shared" si="1"/>
        <v>7.8378378378378377</v>
      </c>
      <c r="Q20" s="18">
        <v>0</v>
      </c>
      <c r="R20" s="15">
        <f t="shared" si="2"/>
        <v>0</v>
      </c>
      <c r="S20" s="18">
        <v>18</v>
      </c>
      <c r="T20" s="15">
        <f t="shared" si="3"/>
        <v>8.5714285714285712</v>
      </c>
      <c r="U20" s="18">
        <v>0</v>
      </c>
      <c r="V20" s="15">
        <f t="shared" si="4"/>
        <v>0</v>
      </c>
      <c r="W20" s="18">
        <v>0</v>
      </c>
      <c r="X20" s="15">
        <f t="shared" si="5"/>
        <v>0</v>
      </c>
      <c r="Y20" s="18">
        <v>0</v>
      </c>
      <c r="Z20" s="15">
        <f t="shared" si="6"/>
        <v>0</v>
      </c>
      <c r="AA20" s="15">
        <v>25</v>
      </c>
      <c r="AB20" s="15">
        <f t="shared" si="7"/>
        <v>6.7567567567567561</v>
      </c>
      <c r="AC20" s="18">
        <v>0</v>
      </c>
      <c r="AD20" s="15">
        <f t="shared" si="8"/>
        <v>0</v>
      </c>
      <c r="AE20" s="18">
        <v>0</v>
      </c>
      <c r="AF20" s="15">
        <f t="shared" si="9"/>
        <v>0</v>
      </c>
      <c r="AG20" s="18">
        <v>0</v>
      </c>
      <c r="AH20" s="15">
        <f t="shared" si="10"/>
        <v>0</v>
      </c>
      <c r="AI20" s="15">
        <v>4.9000000000000004</v>
      </c>
      <c r="AJ20" s="15">
        <v>71</v>
      </c>
      <c r="AK20" s="15">
        <v>30</v>
      </c>
      <c r="AL20" s="15"/>
      <c r="AM20" s="15"/>
      <c r="AN20" s="15">
        <v>33</v>
      </c>
      <c r="AO20" s="15"/>
      <c r="AP20" s="15"/>
      <c r="AQ20" s="15">
        <v>76</v>
      </c>
      <c r="AR20" s="15"/>
      <c r="AS20" s="15"/>
      <c r="AT20" s="15"/>
      <c r="AU20" s="15">
        <f t="shared" si="11"/>
        <v>12.78</v>
      </c>
      <c r="AV20" s="15">
        <f t="shared" si="12"/>
        <v>5.4</v>
      </c>
      <c r="AW20" s="67">
        <f t="shared" si="13"/>
        <v>0</v>
      </c>
      <c r="AX20" s="67">
        <f t="shared" si="14"/>
        <v>0</v>
      </c>
      <c r="AY20" s="67">
        <f t="shared" si="15"/>
        <v>5.9399999999999995</v>
      </c>
      <c r="AZ20" s="67">
        <f t="shared" si="16"/>
        <v>0</v>
      </c>
      <c r="BA20" s="67">
        <f t="shared" si="17"/>
        <v>0</v>
      </c>
      <c r="BB20" s="67">
        <f t="shared" si="18"/>
        <v>13.68</v>
      </c>
      <c r="BC20" s="67">
        <f t="shared" si="19"/>
        <v>0</v>
      </c>
      <c r="BD20" s="67">
        <f t="shared" si="20"/>
        <v>0</v>
      </c>
      <c r="BE20" s="323">
        <f t="shared" si="21"/>
        <v>0</v>
      </c>
      <c r="BF20" s="116">
        <f>SUM(AU20:BE20)+SUM(C20:L20)+N20+P20+R20+T20+V20+X20+Z20+AB20+AD20+AF20+AH20+AI20</f>
        <v>74.25311994021672</v>
      </c>
      <c r="BG20" s="224"/>
      <c r="BH20" s="224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</row>
    <row r="21" spans="1:91" s="75" customFormat="1" x14ac:dyDescent="0.25">
      <c r="A21" s="157">
        <v>9466</v>
      </c>
      <c r="B21" s="14" t="s">
        <v>75</v>
      </c>
      <c r="C21" s="15"/>
      <c r="D21" s="15"/>
      <c r="E21" s="15"/>
      <c r="F21" s="15"/>
      <c r="G21" s="15"/>
      <c r="H21" s="15"/>
      <c r="I21" s="15"/>
      <c r="J21" s="15"/>
      <c r="K21" s="15">
        <v>1</v>
      </c>
      <c r="L21" s="15">
        <v>1</v>
      </c>
      <c r="M21" s="121">
        <v>21</v>
      </c>
      <c r="N21" s="15">
        <f t="shared" si="0"/>
        <v>6.7741935483870961</v>
      </c>
      <c r="O21" s="121">
        <v>35</v>
      </c>
      <c r="P21" s="15">
        <f t="shared" si="1"/>
        <v>9.4594594594594597</v>
      </c>
      <c r="Q21" s="18">
        <v>0</v>
      </c>
      <c r="R21" s="15">
        <f t="shared" si="2"/>
        <v>0</v>
      </c>
      <c r="S21" s="121">
        <v>15</v>
      </c>
      <c r="T21" s="15">
        <f t="shared" si="3"/>
        <v>7.1428571428571432</v>
      </c>
      <c r="U21" s="18">
        <v>31</v>
      </c>
      <c r="V21" s="15">
        <f t="shared" si="4"/>
        <v>7.948717948717948</v>
      </c>
      <c r="W21" s="18">
        <v>0</v>
      </c>
      <c r="X21" s="15">
        <f t="shared" si="5"/>
        <v>0</v>
      </c>
      <c r="Y21" s="18">
        <v>0</v>
      </c>
      <c r="Z21" s="15">
        <f t="shared" si="6"/>
        <v>0</v>
      </c>
      <c r="AA21" s="15">
        <v>0</v>
      </c>
      <c r="AB21" s="15">
        <f t="shared" si="7"/>
        <v>0</v>
      </c>
      <c r="AC21" s="18">
        <v>0</v>
      </c>
      <c r="AD21" s="15">
        <f t="shared" si="8"/>
        <v>0</v>
      </c>
      <c r="AE21" s="18">
        <v>0</v>
      </c>
      <c r="AF21" s="15">
        <f t="shared" si="9"/>
        <v>0</v>
      </c>
      <c r="AG21" s="18">
        <v>0</v>
      </c>
      <c r="AH21" s="15">
        <f t="shared" si="10"/>
        <v>0</v>
      </c>
      <c r="AI21" s="9">
        <v>4.4000000000000004</v>
      </c>
      <c r="AJ21" s="15">
        <v>48</v>
      </c>
      <c r="AK21" s="111">
        <v>76</v>
      </c>
      <c r="AL21" s="15"/>
      <c r="AM21" s="15"/>
      <c r="AN21" s="15"/>
      <c r="AO21" s="15"/>
      <c r="AP21" s="15"/>
      <c r="AQ21" s="15">
        <v>65</v>
      </c>
      <c r="AR21" s="15"/>
      <c r="AS21" s="15">
        <v>8</v>
      </c>
      <c r="AT21" s="15"/>
      <c r="AU21" s="15">
        <f t="shared" si="11"/>
        <v>8.64</v>
      </c>
      <c r="AV21" s="15">
        <f t="shared" si="12"/>
        <v>13.68</v>
      </c>
      <c r="AW21" s="67">
        <f t="shared" si="13"/>
        <v>0</v>
      </c>
      <c r="AX21" s="67">
        <f t="shared" si="14"/>
        <v>0</v>
      </c>
      <c r="AY21" s="67">
        <f t="shared" si="15"/>
        <v>0</v>
      </c>
      <c r="AZ21" s="67">
        <f t="shared" si="16"/>
        <v>0</v>
      </c>
      <c r="BA21" s="67">
        <f t="shared" si="17"/>
        <v>0</v>
      </c>
      <c r="BB21" s="67">
        <f t="shared" si="18"/>
        <v>11.700000000000001</v>
      </c>
      <c r="BC21" s="67">
        <f t="shared" si="19"/>
        <v>0</v>
      </c>
      <c r="BD21" s="67">
        <f t="shared" si="20"/>
        <v>1.4400000000000002</v>
      </c>
      <c r="BE21" s="323">
        <f t="shared" si="21"/>
        <v>0</v>
      </c>
      <c r="BF21" s="116">
        <f>SUM(AU21:BE21)+SUM(C21:L21)+N21+P21+R21+T21+V21+X21+Z21+AB21+AD21+AF21+AH21+AI21</f>
        <v>73.18522809942165</v>
      </c>
      <c r="BG21" s="224"/>
      <c r="BH21" s="224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</row>
    <row r="22" spans="1:91" s="75" customFormat="1" x14ac:dyDescent="0.25">
      <c r="A22" s="158">
        <v>4661</v>
      </c>
      <c r="B22" s="14" t="s">
        <v>75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8">
        <v>22</v>
      </c>
      <c r="N22" s="15">
        <f t="shared" si="0"/>
        <v>7.0967741935483879</v>
      </c>
      <c r="O22" s="18">
        <v>23</v>
      </c>
      <c r="P22" s="15">
        <f t="shared" si="1"/>
        <v>6.2162162162162158</v>
      </c>
      <c r="Q22" s="18">
        <v>0</v>
      </c>
      <c r="R22" s="15">
        <f t="shared" si="2"/>
        <v>0</v>
      </c>
      <c r="S22" s="18">
        <v>19</v>
      </c>
      <c r="T22" s="15">
        <f t="shared" si="3"/>
        <v>9.0476190476190474</v>
      </c>
      <c r="U22" s="18">
        <v>0</v>
      </c>
      <c r="V22" s="15">
        <f t="shared" si="4"/>
        <v>0</v>
      </c>
      <c r="W22" s="18">
        <v>0</v>
      </c>
      <c r="X22" s="15">
        <f t="shared" si="5"/>
        <v>0</v>
      </c>
      <c r="Y22" s="18">
        <v>0</v>
      </c>
      <c r="Z22" s="15">
        <f t="shared" si="6"/>
        <v>0</v>
      </c>
      <c r="AA22" s="15">
        <v>23</v>
      </c>
      <c r="AB22" s="15">
        <f t="shared" si="7"/>
        <v>6.2162162162162158</v>
      </c>
      <c r="AC22" s="18">
        <v>0</v>
      </c>
      <c r="AD22" s="15">
        <f t="shared" si="8"/>
        <v>0</v>
      </c>
      <c r="AE22" s="18">
        <v>0</v>
      </c>
      <c r="AF22" s="15">
        <f t="shared" si="9"/>
        <v>0</v>
      </c>
      <c r="AG22" s="18">
        <v>0</v>
      </c>
      <c r="AH22" s="15">
        <f t="shared" si="10"/>
        <v>0</v>
      </c>
      <c r="AI22" s="15">
        <v>4</v>
      </c>
      <c r="AJ22" s="15">
        <v>54</v>
      </c>
      <c r="AK22" s="15">
        <v>57</v>
      </c>
      <c r="AL22" s="15"/>
      <c r="AM22" s="15"/>
      <c r="AN22" s="15">
        <v>30</v>
      </c>
      <c r="AO22" s="15"/>
      <c r="AP22" s="15"/>
      <c r="AQ22" s="15">
        <v>72.5</v>
      </c>
      <c r="AR22" s="15"/>
      <c r="AS22" s="15"/>
      <c r="AT22" s="15"/>
      <c r="AU22" s="15">
        <f t="shared" si="11"/>
        <v>9.7200000000000006</v>
      </c>
      <c r="AV22" s="15">
        <f t="shared" si="12"/>
        <v>10.26</v>
      </c>
      <c r="AW22" s="67">
        <f t="shared" si="13"/>
        <v>0</v>
      </c>
      <c r="AX22" s="67">
        <f t="shared" si="14"/>
        <v>0</v>
      </c>
      <c r="AY22" s="67">
        <f t="shared" si="15"/>
        <v>5.4</v>
      </c>
      <c r="AZ22" s="67">
        <f t="shared" si="16"/>
        <v>0</v>
      </c>
      <c r="BA22" s="67">
        <f t="shared" si="17"/>
        <v>0</v>
      </c>
      <c r="BB22" s="67">
        <f t="shared" si="18"/>
        <v>13.05</v>
      </c>
      <c r="BC22" s="67">
        <f t="shared" si="19"/>
        <v>0</v>
      </c>
      <c r="BD22" s="67">
        <f t="shared" si="20"/>
        <v>0</v>
      </c>
      <c r="BE22" s="323">
        <f t="shared" si="21"/>
        <v>0</v>
      </c>
      <c r="BF22" s="116">
        <f>SUM(AU22:BE22)+SUM(C22:L22)+N22+P22+R22+T22+V22+X22+Z22+AB22+AD22+AF22+AH22+AI22</f>
        <v>71.006825673599863</v>
      </c>
      <c r="BG22" s="224"/>
      <c r="BH22" s="224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</row>
    <row r="23" spans="1:91" s="86" customFormat="1" ht="16.5" thickBot="1" x14ac:dyDescent="0.3">
      <c r="A23" s="160">
        <v>6123</v>
      </c>
      <c r="B23" s="93" t="s">
        <v>75</v>
      </c>
      <c r="C23" s="65"/>
      <c r="D23" s="65"/>
      <c r="E23" s="65"/>
      <c r="F23" s="65"/>
      <c r="G23" s="65"/>
      <c r="H23" s="65"/>
      <c r="I23" s="65">
        <v>6</v>
      </c>
      <c r="J23" s="65"/>
      <c r="K23" s="65">
        <v>1</v>
      </c>
      <c r="L23" s="65">
        <v>1</v>
      </c>
      <c r="M23" s="313">
        <v>20</v>
      </c>
      <c r="N23" s="65">
        <f t="shared" si="0"/>
        <v>6.4516129032258061</v>
      </c>
      <c r="O23" s="313">
        <v>30</v>
      </c>
      <c r="P23" s="65">
        <f t="shared" si="1"/>
        <v>8.1081081081081088</v>
      </c>
      <c r="Q23" s="314">
        <v>0</v>
      </c>
      <c r="R23" s="65">
        <f t="shared" si="2"/>
        <v>0</v>
      </c>
      <c r="S23" s="313">
        <v>16</v>
      </c>
      <c r="T23" s="65">
        <f t="shared" si="3"/>
        <v>7.6190476190476186</v>
      </c>
      <c r="U23" s="314">
        <v>0</v>
      </c>
      <c r="V23" s="65">
        <f t="shared" si="4"/>
        <v>0</v>
      </c>
      <c r="W23" s="314">
        <v>0</v>
      </c>
      <c r="X23" s="65">
        <f t="shared" si="5"/>
        <v>0</v>
      </c>
      <c r="Y23" s="314">
        <v>0</v>
      </c>
      <c r="Z23" s="65">
        <f t="shared" si="6"/>
        <v>0</v>
      </c>
      <c r="AA23" s="65">
        <v>0</v>
      </c>
      <c r="AB23" s="65">
        <f t="shared" si="7"/>
        <v>0</v>
      </c>
      <c r="AC23" s="314">
        <v>0</v>
      </c>
      <c r="AD23" s="65">
        <f t="shared" si="8"/>
        <v>0</v>
      </c>
      <c r="AE23" s="314">
        <v>0</v>
      </c>
      <c r="AF23" s="65">
        <f t="shared" si="9"/>
        <v>0</v>
      </c>
      <c r="AG23" s="314">
        <v>27</v>
      </c>
      <c r="AH23" s="65">
        <f t="shared" si="10"/>
        <v>8.7096774193548381</v>
      </c>
      <c r="AI23" s="60">
        <v>4.5</v>
      </c>
      <c r="AJ23" s="65">
        <v>32.5</v>
      </c>
      <c r="AK23" s="105">
        <v>42</v>
      </c>
      <c r="AL23" s="65"/>
      <c r="AM23" s="65"/>
      <c r="AN23" s="65"/>
      <c r="AO23" s="65"/>
      <c r="AP23" s="65"/>
      <c r="AQ23" s="65">
        <v>74.5</v>
      </c>
      <c r="AR23" s="65"/>
      <c r="AS23" s="65">
        <v>2</v>
      </c>
      <c r="AT23" s="65"/>
      <c r="AU23" s="65">
        <f t="shared" si="11"/>
        <v>5.8500000000000005</v>
      </c>
      <c r="AV23" s="65">
        <f t="shared" si="12"/>
        <v>7.5600000000000005</v>
      </c>
      <c r="AW23" s="68">
        <f t="shared" si="13"/>
        <v>0</v>
      </c>
      <c r="AX23" s="68">
        <f t="shared" si="14"/>
        <v>0</v>
      </c>
      <c r="AY23" s="68">
        <f t="shared" si="15"/>
        <v>0</v>
      </c>
      <c r="AZ23" s="68">
        <f t="shared" si="16"/>
        <v>0</v>
      </c>
      <c r="BA23" s="68">
        <f t="shared" si="17"/>
        <v>0</v>
      </c>
      <c r="BB23" s="68">
        <f t="shared" si="18"/>
        <v>13.41</v>
      </c>
      <c r="BC23" s="68">
        <f t="shared" si="19"/>
        <v>0</v>
      </c>
      <c r="BD23" s="68">
        <f t="shared" si="20"/>
        <v>0.36000000000000004</v>
      </c>
      <c r="BE23" s="324">
        <f t="shared" si="21"/>
        <v>0</v>
      </c>
      <c r="BF23" s="337">
        <f>SUM(AU23:BE23)+SUM(C23:L23)+N23+P23+R23+T23+V23+X23+Z23+AB23+AD23+AF23+AH23+AI23</f>
        <v>70.568446049736366</v>
      </c>
      <c r="BG23" s="224"/>
      <c r="BH23" s="224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</row>
    <row r="24" spans="1:91" x14ac:dyDescent="0.25">
      <c r="A24" s="333">
        <v>3519</v>
      </c>
      <c r="B24" s="91" t="s">
        <v>76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179">
        <v>16</v>
      </c>
      <c r="N24" s="49">
        <f t="shared" si="0"/>
        <v>5.161290322580645</v>
      </c>
      <c r="O24" s="179">
        <v>26</v>
      </c>
      <c r="P24" s="49">
        <f t="shared" si="1"/>
        <v>7.0270270270270272</v>
      </c>
      <c r="Q24" s="39">
        <v>50</v>
      </c>
      <c r="R24" s="49">
        <f t="shared" si="2"/>
        <v>7.3529411764705888</v>
      </c>
      <c r="S24" s="179">
        <v>14</v>
      </c>
      <c r="T24" s="49">
        <f t="shared" si="3"/>
        <v>6.6666666666666661</v>
      </c>
      <c r="U24" s="39">
        <v>0</v>
      </c>
      <c r="V24" s="49">
        <f t="shared" si="4"/>
        <v>0</v>
      </c>
      <c r="W24" s="39">
        <v>0</v>
      </c>
      <c r="X24" s="49">
        <f t="shared" si="5"/>
        <v>0</v>
      </c>
      <c r="Y24" s="39">
        <v>0</v>
      </c>
      <c r="Z24" s="49">
        <f t="shared" si="6"/>
        <v>0</v>
      </c>
      <c r="AA24" s="49">
        <v>0</v>
      </c>
      <c r="AB24" s="49">
        <f t="shared" si="7"/>
        <v>0</v>
      </c>
      <c r="AC24" s="39">
        <v>0</v>
      </c>
      <c r="AD24" s="49">
        <f t="shared" si="8"/>
        <v>0</v>
      </c>
      <c r="AE24" s="39">
        <v>0</v>
      </c>
      <c r="AF24" s="49">
        <f t="shared" si="9"/>
        <v>0</v>
      </c>
      <c r="AG24" s="39">
        <v>0</v>
      </c>
      <c r="AH24" s="49">
        <f t="shared" si="10"/>
        <v>0</v>
      </c>
      <c r="AI24" s="50">
        <v>4.2</v>
      </c>
      <c r="AJ24" s="317">
        <v>36</v>
      </c>
      <c r="AK24" s="98">
        <v>46</v>
      </c>
      <c r="AL24" s="49">
        <v>67</v>
      </c>
      <c r="AM24" s="49"/>
      <c r="AN24" s="49"/>
      <c r="AO24" s="49"/>
      <c r="AP24" s="49"/>
      <c r="AQ24" s="49">
        <v>71</v>
      </c>
      <c r="AR24" s="49"/>
      <c r="AS24" s="49"/>
      <c r="AT24" s="49"/>
      <c r="AU24" s="49">
        <f t="shared" si="11"/>
        <v>6.48</v>
      </c>
      <c r="AV24" s="49">
        <f t="shared" si="12"/>
        <v>8.2799999999999994</v>
      </c>
      <c r="AW24" s="51">
        <f t="shared" si="13"/>
        <v>12.06</v>
      </c>
      <c r="AX24" s="51">
        <f t="shared" si="14"/>
        <v>0</v>
      </c>
      <c r="AY24" s="51">
        <f t="shared" si="15"/>
        <v>0</v>
      </c>
      <c r="AZ24" s="51">
        <f t="shared" si="16"/>
        <v>0</v>
      </c>
      <c r="BA24" s="51">
        <f t="shared" si="17"/>
        <v>0</v>
      </c>
      <c r="BB24" s="51">
        <f t="shared" si="18"/>
        <v>12.78</v>
      </c>
      <c r="BC24" s="51">
        <f t="shared" si="19"/>
        <v>0</v>
      </c>
      <c r="BD24" s="51">
        <f t="shared" si="20"/>
        <v>0</v>
      </c>
      <c r="BE24" s="52">
        <f t="shared" si="21"/>
        <v>0</v>
      </c>
      <c r="BF24" s="336">
        <f>SUM(AU24:BE24)+SUM(C24:L24)+N24+P24+R24+T24+V24+X24+Z24+AB24+AD24+AF24+AH24+AI24</f>
        <v>70.007925192744935</v>
      </c>
    </row>
    <row r="25" spans="1:91" x14ac:dyDescent="0.25">
      <c r="A25" s="334">
        <v>3155</v>
      </c>
      <c r="B25" s="91" t="s">
        <v>76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100">
        <v>18</v>
      </c>
      <c r="N25" s="4">
        <f t="shared" si="0"/>
        <v>5.806451612903226</v>
      </c>
      <c r="O25" s="100">
        <v>31</v>
      </c>
      <c r="P25" s="4">
        <f t="shared" si="1"/>
        <v>8.378378378378379</v>
      </c>
      <c r="Q25" s="6">
        <v>59</v>
      </c>
      <c r="R25" s="4">
        <f t="shared" si="2"/>
        <v>8.6764705882352935</v>
      </c>
      <c r="S25" s="100">
        <v>15</v>
      </c>
      <c r="T25" s="4">
        <f t="shared" si="3"/>
        <v>7.1428571428571432</v>
      </c>
      <c r="U25" s="6">
        <v>0</v>
      </c>
      <c r="V25" s="4">
        <f t="shared" si="4"/>
        <v>0</v>
      </c>
      <c r="W25" s="6">
        <v>0</v>
      </c>
      <c r="X25" s="4">
        <f t="shared" si="5"/>
        <v>0</v>
      </c>
      <c r="Y25" s="6">
        <v>0</v>
      </c>
      <c r="Z25" s="4">
        <f t="shared" si="6"/>
        <v>0</v>
      </c>
      <c r="AA25" s="4">
        <v>0</v>
      </c>
      <c r="AB25" s="4">
        <f t="shared" si="7"/>
        <v>0</v>
      </c>
      <c r="AC25" s="6">
        <v>0</v>
      </c>
      <c r="AD25" s="4">
        <f t="shared" si="8"/>
        <v>0</v>
      </c>
      <c r="AE25" s="6">
        <v>0</v>
      </c>
      <c r="AF25" s="4">
        <f t="shared" si="9"/>
        <v>0</v>
      </c>
      <c r="AG25" s="6">
        <v>0</v>
      </c>
      <c r="AH25" s="4">
        <f t="shared" si="10"/>
        <v>0</v>
      </c>
      <c r="AI25" s="9">
        <v>4.5</v>
      </c>
      <c r="AJ25" s="88">
        <v>20</v>
      </c>
      <c r="AK25" s="98">
        <v>74</v>
      </c>
      <c r="AL25" s="4">
        <v>10</v>
      </c>
      <c r="AM25" s="4"/>
      <c r="AN25" s="4"/>
      <c r="AO25" s="4"/>
      <c r="AP25" s="4"/>
      <c r="AQ25" s="4">
        <v>19</v>
      </c>
      <c r="AR25" s="4"/>
      <c r="AS25" s="4"/>
      <c r="AT25" s="4"/>
      <c r="AU25" s="4">
        <f t="shared" si="11"/>
        <v>3.6</v>
      </c>
      <c r="AV25" s="4">
        <f t="shared" si="12"/>
        <v>13.32</v>
      </c>
      <c r="AW25" s="5">
        <f t="shared" si="13"/>
        <v>1.8</v>
      </c>
      <c r="AX25" s="5">
        <f t="shared" si="14"/>
        <v>0</v>
      </c>
      <c r="AY25" s="5">
        <f t="shared" si="15"/>
        <v>0</v>
      </c>
      <c r="AZ25" s="5">
        <f t="shared" si="16"/>
        <v>0</v>
      </c>
      <c r="BA25" s="5">
        <f t="shared" si="17"/>
        <v>0</v>
      </c>
      <c r="BB25" s="5">
        <f t="shared" si="18"/>
        <v>3.42</v>
      </c>
      <c r="BC25" s="5">
        <f t="shared" si="19"/>
        <v>0</v>
      </c>
      <c r="BD25" s="5">
        <f t="shared" si="20"/>
        <v>0</v>
      </c>
      <c r="BE25" s="36">
        <f t="shared" si="21"/>
        <v>0</v>
      </c>
      <c r="BF25" s="116">
        <f>SUM(AU25:BE25)+SUM(C25:L25)+N25+P25+R25+T25+V25+X25+Z25+AB25+AD25+AF25+AH25+AI25</f>
        <v>56.64415772237404</v>
      </c>
    </row>
    <row r="26" spans="1:91" x14ac:dyDescent="0.25">
      <c r="A26" s="334">
        <v>2507</v>
      </c>
      <c r="B26" s="91" t="s">
        <v>76</v>
      </c>
      <c r="C26" s="4"/>
      <c r="D26" s="4"/>
      <c r="E26" s="4"/>
      <c r="F26" s="4"/>
      <c r="G26" s="4"/>
      <c r="H26" s="4"/>
      <c r="I26" s="4"/>
      <c r="J26" s="4"/>
      <c r="K26" s="4"/>
      <c r="L26" s="4">
        <v>1</v>
      </c>
      <c r="M26" s="100">
        <v>11</v>
      </c>
      <c r="N26" s="4">
        <f t="shared" si="0"/>
        <v>3.5483870967741939</v>
      </c>
      <c r="O26" s="100">
        <v>34</v>
      </c>
      <c r="P26" s="4">
        <f t="shared" si="1"/>
        <v>9.1891891891891895</v>
      </c>
      <c r="Q26" s="6">
        <v>44</v>
      </c>
      <c r="R26" s="4">
        <f t="shared" si="2"/>
        <v>6.4705882352941178</v>
      </c>
      <c r="S26" s="100">
        <v>13</v>
      </c>
      <c r="T26" s="4">
        <f t="shared" si="3"/>
        <v>6.1904761904761907</v>
      </c>
      <c r="U26" s="6">
        <v>0</v>
      </c>
      <c r="V26" s="4">
        <f t="shared" si="4"/>
        <v>0</v>
      </c>
      <c r="W26" s="6">
        <v>0</v>
      </c>
      <c r="X26" s="4">
        <f t="shared" si="5"/>
        <v>0</v>
      </c>
      <c r="Y26" s="6">
        <v>0</v>
      </c>
      <c r="Z26" s="4">
        <f t="shared" si="6"/>
        <v>0</v>
      </c>
      <c r="AA26" s="4">
        <v>0</v>
      </c>
      <c r="AB26" s="4">
        <f t="shared" si="7"/>
        <v>0</v>
      </c>
      <c r="AC26" s="6">
        <v>0</v>
      </c>
      <c r="AD26" s="4">
        <f t="shared" si="8"/>
        <v>0</v>
      </c>
      <c r="AE26" s="6">
        <v>0</v>
      </c>
      <c r="AF26" s="4">
        <f t="shared" si="9"/>
        <v>0</v>
      </c>
      <c r="AG26" s="6">
        <v>0</v>
      </c>
      <c r="AH26" s="4">
        <f t="shared" si="10"/>
        <v>0</v>
      </c>
      <c r="AI26" s="9">
        <v>3.8</v>
      </c>
      <c r="AJ26" s="88">
        <v>0</v>
      </c>
      <c r="AK26" s="98">
        <v>50</v>
      </c>
      <c r="AL26" s="4">
        <v>52</v>
      </c>
      <c r="AM26" s="4"/>
      <c r="AN26" s="4"/>
      <c r="AO26" s="4"/>
      <c r="AP26" s="4"/>
      <c r="AQ26" s="4">
        <v>43</v>
      </c>
      <c r="AR26" s="4"/>
      <c r="AS26" s="4"/>
      <c r="AT26" s="4"/>
      <c r="AU26" s="4">
        <f t="shared" si="11"/>
        <v>0</v>
      </c>
      <c r="AV26" s="4">
        <f t="shared" si="12"/>
        <v>9</v>
      </c>
      <c r="AW26" s="5">
        <f t="shared" si="13"/>
        <v>9.3600000000000012</v>
      </c>
      <c r="AX26" s="5">
        <f t="shared" si="14"/>
        <v>0</v>
      </c>
      <c r="AY26" s="5">
        <f t="shared" si="15"/>
        <v>0</v>
      </c>
      <c r="AZ26" s="5">
        <f t="shared" si="16"/>
        <v>0</v>
      </c>
      <c r="BA26" s="5">
        <f t="shared" si="17"/>
        <v>0</v>
      </c>
      <c r="BB26" s="5">
        <f t="shared" si="18"/>
        <v>7.74</v>
      </c>
      <c r="BC26" s="5">
        <f t="shared" si="19"/>
        <v>0</v>
      </c>
      <c r="BD26" s="5">
        <f t="shared" si="20"/>
        <v>0</v>
      </c>
      <c r="BE26" s="36">
        <f t="shared" si="21"/>
        <v>0</v>
      </c>
      <c r="BF26" s="116">
        <f>SUM(AU26:BE26)+SUM(C26:L26)+N26+P26+R26+T26+V26+X26+Z26+AB26+AD26+AF26+AH26+AI26</f>
        <v>56.298640711733682</v>
      </c>
    </row>
    <row r="27" spans="1:91" x14ac:dyDescent="0.25">
      <c r="A27" s="155">
        <v>5358</v>
      </c>
      <c r="B27" s="91" t="s">
        <v>76</v>
      </c>
      <c r="C27" s="4"/>
      <c r="D27" s="4"/>
      <c r="E27" s="4"/>
      <c r="F27" s="4"/>
      <c r="G27" s="4"/>
      <c r="H27" s="4"/>
      <c r="I27" s="4"/>
      <c r="J27" s="4"/>
      <c r="K27" s="4"/>
      <c r="L27" s="4">
        <v>1</v>
      </c>
      <c r="M27" s="100">
        <v>20</v>
      </c>
      <c r="N27" s="4">
        <f t="shared" si="0"/>
        <v>6.4516129032258061</v>
      </c>
      <c r="O27" s="100">
        <v>30</v>
      </c>
      <c r="P27" s="4">
        <f t="shared" si="1"/>
        <v>8.1081081081081088</v>
      </c>
      <c r="Q27" s="6">
        <v>0</v>
      </c>
      <c r="R27" s="4">
        <f t="shared" si="2"/>
        <v>0</v>
      </c>
      <c r="S27" s="100">
        <v>17</v>
      </c>
      <c r="T27" s="4">
        <f t="shared" si="3"/>
        <v>8.0952380952380949</v>
      </c>
      <c r="U27" s="6">
        <v>0</v>
      </c>
      <c r="V27" s="4">
        <f t="shared" si="4"/>
        <v>0</v>
      </c>
      <c r="W27" s="6">
        <v>0</v>
      </c>
      <c r="X27" s="4">
        <f t="shared" si="5"/>
        <v>0</v>
      </c>
      <c r="Y27" s="6">
        <v>0</v>
      </c>
      <c r="Z27" s="4">
        <f t="shared" si="6"/>
        <v>0</v>
      </c>
      <c r="AA27" s="4">
        <v>0</v>
      </c>
      <c r="AB27" s="4">
        <f t="shared" si="7"/>
        <v>0</v>
      </c>
      <c r="AC27" s="6">
        <v>0</v>
      </c>
      <c r="AD27" s="4">
        <f t="shared" si="8"/>
        <v>0</v>
      </c>
      <c r="AE27" s="6" t="s">
        <v>53</v>
      </c>
      <c r="AF27" s="4">
        <f t="shared" si="9"/>
        <v>5.957446808510638</v>
      </c>
      <c r="AG27" s="6">
        <v>0</v>
      </c>
      <c r="AH27" s="4">
        <f t="shared" si="10"/>
        <v>0</v>
      </c>
      <c r="AI27" s="9">
        <v>4.5</v>
      </c>
      <c r="AJ27" s="88">
        <v>6</v>
      </c>
      <c r="AK27" s="98">
        <v>18</v>
      </c>
      <c r="AL27" s="4"/>
      <c r="AM27" s="4"/>
      <c r="AN27" s="4"/>
      <c r="AO27" s="4"/>
      <c r="AP27" s="4">
        <v>45.5</v>
      </c>
      <c r="AQ27" s="4">
        <v>46</v>
      </c>
      <c r="AR27" s="4"/>
      <c r="AS27" s="4"/>
      <c r="AT27" s="4"/>
      <c r="AU27" s="4">
        <f t="shared" si="11"/>
        <v>1.08</v>
      </c>
      <c r="AV27" s="4">
        <f t="shared" si="12"/>
        <v>3.24</v>
      </c>
      <c r="AW27" s="5">
        <f t="shared" si="13"/>
        <v>0</v>
      </c>
      <c r="AX27" s="5">
        <f t="shared" si="14"/>
        <v>0</v>
      </c>
      <c r="AY27" s="5">
        <f t="shared" si="15"/>
        <v>0</v>
      </c>
      <c r="AZ27" s="5">
        <f t="shared" si="16"/>
        <v>0</v>
      </c>
      <c r="BA27" s="5">
        <f t="shared" si="17"/>
        <v>8.19</v>
      </c>
      <c r="BB27" s="5">
        <f t="shared" si="18"/>
        <v>8.2799999999999994</v>
      </c>
      <c r="BC27" s="5">
        <f t="shared" si="19"/>
        <v>0</v>
      </c>
      <c r="BD27" s="5">
        <f t="shared" si="20"/>
        <v>0</v>
      </c>
      <c r="BE27" s="36">
        <f t="shared" si="21"/>
        <v>0</v>
      </c>
      <c r="BF27" s="116">
        <f>SUM(AU27:BE27)+SUM(C27:L27)+N27+P27+R27+T27+V27+X27+Z27+AB27+AD27+AF27+AH27+AI27</f>
        <v>54.902405915082646</v>
      </c>
    </row>
    <row r="28" spans="1:91" x14ac:dyDescent="0.25">
      <c r="A28" s="335">
        <v>7800</v>
      </c>
      <c r="B28" s="91" t="s">
        <v>76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100">
        <v>19</v>
      </c>
      <c r="N28" s="4">
        <f t="shared" si="0"/>
        <v>6.129032258064516</v>
      </c>
      <c r="O28" s="100">
        <v>27</v>
      </c>
      <c r="P28" s="4">
        <f t="shared" si="1"/>
        <v>7.2972972972972974</v>
      </c>
      <c r="Q28" s="6">
        <v>0</v>
      </c>
      <c r="R28" s="4">
        <f t="shared" si="2"/>
        <v>0</v>
      </c>
      <c r="S28" s="100">
        <v>15</v>
      </c>
      <c r="T28" s="4">
        <f t="shared" si="3"/>
        <v>7.1428571428571432</v>
      </c>
      <c r="U28" s="6"/>
      <c r="V28" s="4">
        <f t="shared" si="4"/>
        <v>0</v>
      </c>
      <c r="W28" s="6">
        <v>0</v>
      </c>
      <c r="X28" s="4">
        <f t="shared" si="5"/>
        <v>0</v>
      </c>
      <c r="Y28" s="6">
        <v>0</v>
      </c>
      <c r="Z28" s="4">
        <f t="shared" si="6"/>
        <v>0</v>
      </c>
      <c r="AA28" s="4">
        <v>0</v>
      </c>
      <c r="AB28" s="4">
        <f t="shared" si="7"/>
        <v>0</v>
      </c>
      <c r="AC28" s="6">
        <v>0</v>
      </c>
      <c r="AD28" s="4">
        <f t="shared" si="8"/>
        <v>0</v>
      </c>
      <c r="AE28" s="6">
        <v>0</v>
      </c>
      <c r="AF28" s="4">
        <f t="shared" si="9"/>
        <v>0</v>
      </c>
      <c r="AG28" s="6">
        <v>19</v>
      </c>
      <c r="AH28" s="4">
        <f t="shared" si="10"/>
        <v>6.129032258064516</v>
      </c>
      <c r="AI28" s="9">
        <v>3.8</v>
      </c>
      <c r="AJ28" s="88">
        <v>0</v>
      </c>
      <c r="AK28" s="98">
        <v>40</v>
      </c>
      <c r="AL28" s="4"/>
      <c r="AM28" s="4"/>
      <c r="AN28" s="4"/>
      <c r="AO28" s="4"/>
      <c r="AP28" s="4"/>
      <c r="AQ28" s="4"/>
      <c r="AR28" s="4">
        <v>37</v>
      </c>
      <c r="AS28" s="4"/>
      <c r="AT28" s="4"/>
      <c r="AU28" s="4">
        <f t="shared" si="11"/>
        <v>0</v>
      </c>
      <c r="AV28" s="4">
        <f t="shared" si="12"/>
        <v>7.2</v>
      </c>
      <c r="AW28" s="4">
        <f t="shared" si="13"/>
        <v>0</v>
      </c>
      <c r="AX28" s="4">
        <f t="shared" si="14"/>
        <v>0</v>
      </c>
      <c r="AY28" s="4">
        <f t="shared" si="15"/>
        <v>0</v>
      </c>
      <c r="AZ28" s="4">
        <f t="shared" si="16"/>
        <v>0</v>
      </c>
      <c r="BA28" s="4">
        <f t="shared" si="17"/>
        <v>0</v>
      </c>
      <c r="BB28" s="4">
        <f t="shared" si="18"/>
        <v>0</v>
      </c>
      <c r="BC28" s="4">
        <f t="shared" si="19"/>
        <v>6.66</v>
      </c>
      <c r="BD28" s="4">
        <f t="shared" si="20"/>
        <v>0</v>
      </c>
      <c r="BE28" s="25">
        <f t="shared" si="21"/>
        <v>0</v>
      </c>
      <c r="BF28" s="116">
        <f>SUM(AU28:BE28)+SUM(C28:L28)+N28+P28+R28+T28+V28+X28+Z28+AB28+AD28+AF28+AH28+AI28</f>
        <v>44.358218956283466</v>
      </c>
    </row>
    <row r="29" spans="1:91" s="29" customFormat="1" x14ac:dyDescent="0.25">
      <c r="A29" s="155">
        <v>9112</v>
      </c>
      <c r="B29" s="91" t="s">
        <v>76</v>
      </c>
      <c r="C29" s="4"/>
      <c r="D29" s="4"/>
      <c r="E29" s="232"/>
      <c r="F29" s="232"/>
      <c r="G29" s="232"/>
      <c r="H29" s="232"/>
      <c r="I29" s="232"/>
      <c r="J29" s="232"/>
      <c r="K29" s="4"/>
      <c r="L29" s="232"/>
      <c r="M29" s="100">
        <v>10</v>
      </c>
      <c r="N29" s="4">
        <f t="shared" si="0"/>
        <v>3.225806451612903</v>
      </c>
      <c r="O29" s="100">
        <v>22</v>
      </c>
      <c r="P29" s="4">
        <f t="shared" si="1"/>
        <v>5.9459459459459465</v>
      </c>
      <c r="Q29" s="6">
        <v>0</v>
      </c>
      <c r="R29" s="4">
        <f t="shared" si="2"/>
        <v>0</v>
      </c>
      <c r="S29" s="100">
        <v>11</v>
      </c>
      <c r="T29" s="4">
        <f t="shared" si="3"/>
        <v>5.2380952380952381</v>
      </c>
      <c r="U29" s="6">
        <v>11</v>
      </c>
      <c r="V29" s="4">
        <f t="shared" si="4"/>
        <v>2.8205128205128203</v>
      </c>
      <c r="W29" s="6">
        <v>0</v>
      </c>
      <c r="X29" s="4">
        <f t="shared" si="5"/>
        <v>0</v>
      </c>
      <c r="Y29" s="6">
        <v>0</v>
      </c>
      <c r="Z29" s="4">
        <f t="shared" si="6"/>
        <v>0</v>
      </c>
      <c r="AA29" s="4">
        <v>0</v>
      </c>
      <c r="AB29" s="4">
        <f t="shared" si="7"/>
        <v>0</v>
      </c>
      <c r="AC29" s="6">
        <v>0</v>
      </c>
      <c r="AD29" s="4">
        <f t="shared" si="8"/>
        <v>0</v>
      </c>
      <c r="AE29" s="6">
        <v>0</v>
      </c>
      <c r="AF29" s="4">
        <f t="shared" si="9"/>
        <v>0</v>
      </c>
      <c r="AG29" s="6">
        <v>0</v>
      </c>
      <c r="AH29" s="4">
        <f t="shared" si="10"/>
        <v>0</v>
      </c>
      <c r="AI29" s="9">
        <v>4</v>
      </c>
      <c r="AJ29" s="232">
        <v>20</v>
      </c>
      <c r="AK29" s="338">
        <v>40</v>
      </c>
      <c r="AL29" s="232"/>
      <c r="AM29" s="232"/>
      <c r="AN29" s="232"/>
      <c r="AO29" s="232"/>
      <c r="AP29" s="232"/>
      <c r="AQ29" s="232">
        <v>57</v>
      </c>
      <c r="AR29" s="232"/>
      <c r="AS29" s="232">
        <v>4</v>
      </c>
      <c r="AT29" s="232"/>
      <c r="AU29" s="4">
        <f t="shared" si="11"/>
        <v>3.6</v>
      </c>
      <c r="AV29" s="4">
        <f t="shared" si="12"/>
        <v>7.2</v>
      </c>
      <c r="AW29" s="5">
        <f t="shared" si="13"/>
        <v>0</v>
      </c>
      <c r="AX29" s="5">
        <f t="shared" si="14"/>
        <v>0</v>
      </c>
      <c r="AY29" s="5">
        <f t="shared" si="15"/>
        <v>0</v>
      </c>
      <c r="AZ29" s="5">
        <f t="shared" si="16"/>
        <v>0</v>
      </c>
      <c r="BA29" s="5">
        <f t="shared" si="17"/>
        <v>0</v>
      </c>
      <c r="BB29" s="5">
        <f t="shared" si="18"/>
        <v>10.26</v>
      </c>
      <c r="BC29" s="5">
        <f t="shared" si="19"/>
        <v>0</v>
      </c>
      <c r="BD29" s="5">
        <f t="shared" si="20"/>
        <v>0.72000000000000008</v>
      </c>
      <c r="BE29" s="36">
        <f t="shared" si="21"/>
        <v>0</v>
      </c>
      <c r="BF29" s="116">
        <f>SUM(AU29:BE29)+SUM(C29:L29)+N29+P29+R29+T29+V29+X29+Z29+AB29+AD29+AF29+AH29+AI29</f>
        <v>43.010360456166907</v>
      </c>
      <c r="BG29" s="339"/>
      <c r="BH29" s="339"/>
      <c r="BI29" s="275"/>
      <c r="BJ29" s="275"/>
      <c r="BK29" s="275"/>
      <c r="BL29" s="275"/>
      <c r="BM29" s="275"/>
      <c r="BN29" s="275"/>
      <c r="BO29" s="275"/>
      <c r="BP29" s="275"/>
      <c r="BQ29" s="275"/>
      <c r="BR29" s="275"/>
      <c r="BS29" s="275"/>
      <c r="BT29" s="275"/>
      <c r="BU29" s="275"/>
      <c r="BV29" s="275"/>
      <c r="BW29" s="275"/>
      <c r="BX29" s="275"/>
      <c r="BY29" s="275"/>
      <c r="BZ29" s="275"/>
      <c r="CA29" s="275"/>
      <c r="CB29" s="275"/>
      <c r="CC29" s="275"/>
      <c r="CD29" s="275"/>
      <c r="CE29" s="275"/>
      <c r="CF29" s="275"/>
      <c r="CG29" s="275"/>
      <c r="CH29" s="275"/>
      <c r="CI29" s="275"/>
      <c r="CJ29" s="275"/>
      <c r="CK29" s="275"/>
      <c r="CL29" s="275"/>
      <c r="CM29" s="275"/>
    </row>
    <row r="30" spans="1:91" ht="16.5" thickBot="1" x14ac:dyDescent="0.3">
      <c r="A30" s="159" t="s">
        <v>111</v>
      </c>
      <c r="B30" s="91" t="s">
        <v>76</v>
      </c>
      <c r="C30" s="4"/>
      <c r="D30" s="4"/>
      <c r="E30" s="15"/>
      <c r="F30" s="15"/>
      <c r="G30" s="15"/>
      <c r="H30" s="15"/>
      <c r="I30" s="15"/>
      <c r="J30" s="15"/>
      <c r="K30" s="4"/>
      <c r="L30" s="15"/>
      <c r="M30" s="6">
        <v>0</v>
      </c>
      <c r="N30" s="4">
        <f t="shared" si="0"/>
        <v>0</v>
      </c>
      <c r="O30" s="6" t="s">
        <v>24</v>
      </c>
      <c r="P30" s="4">
        <v>0</v>
      </c>
      <c r="Q30" s="6">
        <v>0</v>
      </c>
      <c r="R30" s="4">
        <f t="shared" si="2"/>
        <v>0</v>
      </c>
      <c r="S30" s="6">
        <v>0</v>
      </c>
      <c r="T30" s="4">
        <f t="shared" si="3"/>
        <v>0</v>
      </c>
      <c r="U30" s="6">
        <v>0</v>
      </c>
      <c r="V30" s="4">
        <f t="shared" si="4"/>
        <v>0</v>
      </c>
      <c r="W30" s="6">
        <v>0</v>
      </c>
      <c r="X30" s="4">
        <f t="shared" si="5"/>
        <v>0</v>
      </c>
      <c r="Y30" s="6">
        <v>0</v>
      </c>
      <c r="Z30" s="4">
        <f t="shared" si="6"/>
        <v>0</v>
      </c>
      <c r="AA30" s="4">
        <v>0</v>
      </c>
      <c r="AB30" s="4">
        <f t="shared" si="7"/>
        <v>0</v>
      </c>
      <c r="AC30" s="6">
        <v>0</v>
      </c>
      <c r="AD30" s="4">
        <f t="shared" si="8"/>
        <v>0</v>
      </c>
      <c r="AE30" s="6">
        <v>0</v>
      </c>
      <c r="AF30" s="4">
        <f t="shared" si="9"/>
        <v>0</v>
      </c>
      <c r="AG30" s="6">
        <v>0</v>
      </c>
      <c r="AH30" s="4">
        <f t="shared" si="10"/>
        <v>0</v>
      </c>
      <c r="AI30" s="15">
        <v>0</v>
      </c>
      <c r="AJ30" s="90">
        <v>39.5</v>
      </c>
      <c r="AK30" s="15">
        <v>51</v>
      </c>
      <c r="AL30" s="15"/>
      <c r="AM30" s="15"/>
      <c r="AN30" s="15"/>
      <c r="AO30" s="15"/>
      <c r="AP30" s="15"/>
      <c r="AQ30" s="15"/>
      <c r="AR30" s="15">
        <v>55</v>
      </c>
      <c r="AS30" s="15"/>
      <c r="AT30" s="15">
        <v>42</v>
      </c>
      <c r="AU30" s="4">
        <f t="shared" si="11"/>
        <v>7.11</v>
      </c>
      <c r="AV30" s="4">
        <f t="shared" si="12"/>
        <v>9.18</v>
      </c>
      <c r="AW30" s="5">
        <f t="shared" si="13"/>
        <v>0</v>
      </c>
      <c r="AX30" s="5">
        <f t="shared" si="14"/>
        <v>0</v>
      </c>
      <c r="AY30" s="5">
        <f t="shared" si="15"/>
        <v>0</v>
      </c>
      <c r="AZ30" s="5">
        <f t="shared" si="16"/>
        <v>0</v>
      </c>
      <c r="BA30" s="5">
        <f t="shared" si="17"/>
        <v>0</v>
      </c>
      <c r="BB30" s="5">
        <f t="shared" si="18"/>
        <v>0</v>
      </c>
      <c r="BC30" s="5">
        <f t="shared" si="19"/>
        <v>9.9</v>
      </c>
      <c r="BD30" s="5">
        <f t="shared" si="20"/>
        <v>0</v>
      </c>
      <c r="BE30" s="36">
        <f t="shared" si="21"/>
        <v>7.5600000000000005</v>
      </c>
      <c r="BF30" s="337">
        <f>SUM(AU30:BE30)+SUM(C30:L30)+N30+P30+R30+T30+V30+X30+Z30+AB30+AD30+AF30+AH30+AI30</f>
        <v>33.75</v>
      </c>
    </row>
  </sheetData>
  <sheetProtection algorithmName="SHA-512" hashValue="jfbDKRNvrpHzDWfF64MMZEIz/17le836VlzVwIrEYNo/orW90Z/42BUkytUpB3cqnUpBbIJGiVtmpwt31axZKQ==" saltValue="vPys7gErzFOhClbVzKv85g==" spinCount="100000" sheet="1" objects="1" scenarios="1"/>
  <sortState ref="A2:BO27">
    <sortCondition descending="1" ref="BF2:BF27"/>
  </sortState>
  <mergeCells count="12">
    <mergeCell ref="AI3:AI4"/>
    <mergeCell ref="BF3:BF4"/>
    <mergeCell ref="A1:BF1"/>
    <mergeCell ref="C2:L2"/>
    <mergeCell ref="M2:BF2"/>
    <mergeCell ref="C3:F3"/>
    <mergeCell ref="G3:K3"/>
    <mergeCell ref="M3:AH3"/>
    <mergeCell ref="AJ3:BE3"/>
    <mergeCell ref="A2:A4"/>
    <mergeCell ref="B2:B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МЕД_А</vt:lpstr>
      <vt:lpstr>СОЦ_А</vt:lpstr>
      <vt:lpstr>ГУМ_А</vt:lpstr>
      <vt:lpstr>ТЕХН_А</vt:lpstr>
      <vt:lpstr>СОЦ_Т</vt:lpstr>
      <vt:lpstr>ТЕХН_Т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</dc:creator>
  <cp:lastModifiedBy>Алексеева</cp:lastModifiedBy>
  <dcterms:created xsi:type="dcterms:W3CDTF">2025-07-04T11:19:47Z</dcterms:created>
  <dcterms:modified xsi:type="dcterms:W3CDTF">2025-07-07T17:06:59Z</dcterms:modified>
</cp:coreProperties>
</file>